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Grants" sheetId="3" state="visible" r:id="rId3"/>
    <sheet xmlns:r="http://schemas.openxmlformats.org/officeDocument/2006/relationships" name="Deadlines" sheetId="4" state="visible" r:id="rId4"/>
    <sheet xmlns:r="http://schemas.openxmlformats.org/officeDocument/2006/relationships" name="Change Log" sheetId="5" state="visible" r:id="rId5"/>
    <sheet xmlns:r="http://schemas.openxmlformats.org/officeDocument/2006/relationships" name="Lists" sheetId="6" state="visible" r:id="rId6"/>
  </sheets>
  <definedNames>
    <definedName name="_xlnm.Print_Titles" localSheetId="2">'Grants'!$1:$1</definedName>
    <definedName name="_xlnm.Print_Titles" localSheetId="3">'Deadlines'!$1:$1</definedName>
    <definedName name="_xlnm.Print_Titles" localSheetId="4">'Change Log'!$1:$1</definedName>
  </definedNames>
  <calcPr calcId="124519" fullCalcOnLoad="1"/>
</workbook>
</file>

<file path=xl/styles.xml><?xml version="1.0" encoding="utf-8"?>
<styleSheet xmlns="http://schemas.openxmlformats.org/spreadsheetml/2006/main">
  <numFmts count="2">
    <numFmt numFmtId="164" formatCode="$#,##0.00"/>
    <numFmt numFmtId="165" formatCode="mmm d, yyyy"/>
  </numFmts>
  <fonts count="7">
    <font>
      <name val="Calibri"/>
      <family val="2"/>
      <color theme="1"/>
      <sz val="11"/>
      <scheme val="minor"/>
    </font>
    <font>
      <name val="Calibri"/>
      <b val="1"/>
      <color rgb="001F3864"/>
      <sz val="14"/>
    </font>
    <font>
      <name val="Calibri"/>
      <i val="1"/>
      <color rgb="00595959"/>
      <sz val="10"/>
    </font>
    <font>
      <name val="Calibri"/>
      <b val="1"/>
      <color rgb="001F3864"/>
      <sz val="11"/>
    </font>
    <font>
      <name val="Calibri"/>
      <sz val="10"/>
    </font>
    <font>
      <name val="Calibri"/>
      <b val="1"/>
      <sz val="10"/>
    </font>
    <font>
      <name val="Calibri"/>
      <b val="1"/>
      <color rgb="001F3864"/>
      <sz val="10"/>
    </font>
  </fonts>
  <fills count="5">
    <fill>
      <patternFill/>
    </fill>
    <fill>
      <patternFill patternType="gray125"/>
    </fill>
    <fill>
      <patternFill patternType="solid">
        <fgColor rgb="00DCE6F1"/>
      </patternFill>
    </fill>
    <fill>
      <patternFill patternType="solid">
        <fgColor rgb="00FFFFFF"/>
      </patternFill>
    </fill>
    <fill>
      <patternFill patternType="solid">
        <fgColor rgb="00E6E6E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xf>
    <xf numFmtId="0" fontId="2" fillId="0" borderId="0" applyAlignment="1" pivotButton="0" quotePrefix="0" xfId="0">
      <alignment vertical="top"/>
    </xf>
    <xf numFmtId="0" fontId="3" fillId="2" borderId="0" applyAlignment="1" pivotButton="0" quotePrefix="0" xfId="0">
      <alignment vertical="top"/>
    </xf>
    <xf numFmtId="0" fontId="4" fillId="0" borderId="0" applyAlignment="1" pivotButton="0" quotePrefix="0" xfId="0">
      <alignment vertical="top" wrapText="1"/>
    </xf>
    <xf numFmtId="0" fontId="5" fillId="0" borderId="0" applyAlignment="1" pivotButton="0" quotePrefix="0" xfId="0">
      <alignment vertical="top"/>
    </xf>
    <xf numFmtId="0" fontId="5" fillId="3" borderId="1" applyAlignment="1" pivotButton="0" quotePrefix="0" xfId="0">
      <alignment vertical="top"/>
    </xf>
    <xf numFmtId="0" fontId="5" fillId="4" borderId="1" applyAlignment="1" pivotButton="0" quotePrefix="0" xfId="0">
      <alignment vertical="top"/>
    </xf>
    <xf numFmtId="0" fontId="6" fillId="2" borderId="1" applyAlignment="1" pivotButton="0" quotePrefix="0" xfId="0">
      <alignment horizontal="center" vertical="center" wrapText="1"/>
    </xf>
    <xf numFmtId="0" fontId="5" fillId="0" borderId="1" applyAlignment="1" pivotButton="0" quotePrefix="0" xfId="0">
      <alignment vertical="top"/>
    </xf>
    <xf numFmtId="0" fontId="4" fillId="0" borderId="1" applyAlignment="1" pivotButton="0" quotePrefix="0" xfId="0">
      <alignment vertical="top"/>
    </xf>
    <xf numFmtId="1" fontId="4" fillId="4" borderId="1" applyAlignment="1" pivotButton="0" quotePrefix="0" xfId="0">
      <alignment vertical="top"/>
    </xf>
    <xf numFmtId="164" fontId="4" fillId="4" borderId="1" applyAlignment="1" pivotButton="0" quotePrefix="0" xfId="0">
      <alignment vertical="top"/>
    </xf>
    <xf numFmtId="165" fontId="4" fillId="4" borderId="1" applyAlignment="1" pivotButton="0" quotePrefix="0" xfId="0">
      <alignment vertical="top"/>
    </xf>
    <xf numFmtId="0" fontId="4" fillId="0" borderId="0" applyAlignment="1" pivotButton="0" quotePrefix="0" xfId="0">
      <alignment vertical="top"/>
    </xf>
    <xf numFmtId="164" fontId="4" fillId="0" borderId="0" applyAlignment="1" pivotButton="0" quotePrefix="0" xfId="0">
      <alignment vertical="top"/>
    </xf>
    <xf numFmtId="165" fontId="4" fillId="0" borderId="0" applyAlignment="1" pivotButton="0" quotePrefix="0" xfId="0">
      <alignment vertical="top"/>
    </xf>
    <xf numFmtId="165" fontId="4" fillId="4" borderId="0" applyAlignment="1" pivotButton="0" quotePrefix="0" xfId="0">
      <alignment vertical="top"/>
    </xf>
    <xf numFmtId="1" fontId="4" fillId="4" borderId="0" applyAlignment="1" pivotButton="0" quotePrefix="0" xfId="0">
      <alignment vertical="top"/>
    </xf>
    <xf numFmtId="0" fontId="4" fillId="4" borderId="0" applyAlignment="1" pivotButton="0" quotePrefix="0" xfId="0">
      <alignment vertical="top"/>
    </xf>
    <xf numFmtId="1" fontId="4" fillId="0" borderId="1" applyAlignment="1" pivotButton="0" quotePrefix="0" xfId="0">
      <alignment vertical="top"/>
    </xf>
  </cellXfs>
  <cellStyles count="1">
    <cellStyle name="Normal" xfId="0" builtinId="0" hidden="0"/>
  </cellStyles>
  <dxfs count="2">
    <dxf>
      <font>
        <color rgb="009C0006"/>
      </font>
      <fill>
        <patternFill patternType="solid">
          <fgColor rgb="00FFC7CE"/>
          <bgColor rgb="00FFC7CE"/>
        </patternFill>
      </fill>
    </dxf>
    <dxf>
      <font>
        <color rgb="009C6500"/>
      </font>
      <fill>
        <patternFill patternType="solid">
          <fgColor rgb="00FFEB9C"/>
          <b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53"/>
  <sheetViews>
    <sheetView workbookViewId="0">
      <selection activeCell="A1" sqref="A1"/>
    </sheetView>
  </sheetViews>
  <sheetFormatPr baseColWidth="8" defaultRowHeight="15"/>
  <cols>
    <col width="16" customWidth="1" min="1" max="1"/>
    <col width="100" customWidth="1" min="2" max="2"/>
  </cols>
  <sheetData>
    <row r="1" ht="21" customHeight="1">
      <c r="A1" s="1" t="inlineStr">
        <is>
          <t>Grant Tracking Workbook</t>
        </is>
      </c>
    </row>
    <row r="2">
      <c r="A2" s="2" t="inlineStr">
        <is>
          <t>An Excel file meant to be opened in Google Sheets. One row per grant, one row per dated deliverable, formula flags for what is due, and a summary.</t>
        </is>
      </c>
    </row>
    <row r="4">
      <c r="A4" s="3" t="inlineStr">
        <is>
          <t>Read this first</t>
        </is>
      </c>
      <c r="B4" s="3" t="n"/>
    </row>
    <row r="5" ht="28.5" customHeight="1">
      <c r="B5" s="4" t="inlineStr">
        <is>
          <t>Illustrative figures, not data from a real organization. Two sample grants, SAMPLE-01 and SAMPLE-02, show the formulas working; delete their rows on both the Grants and Deadlines tabs before you enter your own.</t>
        </is>
      </c>
    </row>
    <row r="6" ht="28.5" customHeight="1">
      <c r="B6" s="4" t="inlineStr">
        <is>
          <t>The workbook carries only the amounts requested and awarded. Spending stays off every tab: actual costs by budget line need a ledger with one row per transaction.</t>
        </is>
      </c>
    </row>
    <row r="7" ht="28.5" customHeight="1">
      <c r="B7" s="4" t="inlineStr">
        <is>
          <t>Some formulas use MINIFS, which older versions of Excel do not have. If a cell shows #NAME?, open the file in a current version of Excel or in Google Sheets.</t>
        </is>
      </c>
    </row>
    <row r="8"/>
    <row r="9">
      <c r="A9" s="3" t="inlineStr">
        <is>
          <t>How the workbook works</t>
        </is>
      </c>
      <c r="B9" s="3" t="n"/>
    </row>
    <row r="10" ht="28.5" customHeight="1">
      <c r="A10" s="5" t="inlineStr">
        <is>
          <t>Grants</t>
        </is>
      </c>
      <c r="B10" s="4" t="inlineStr">
        <is>
          <t>One row per grant: funder, type, stage, owner, amounts and award period. Next funder due and Open deliverables pull from the Deadlines tab by Grant ID.</t>
        </is>
      </c>
    </row>
    <row r="11" ht="41.25" customHeight="1">
      <c r="A11" s="5" t="inlineStr">
        <is>
          <t>Deadlines</t>
        </is>
      </c>
      <c r="B11" s="4" t="inlineStr">
        <is>
          <t>One row per application, report or other dated deliverable, joined to its grant by Grant ID. A grant with an application, two interim reports and a final report takes one row on Grants and four here. Funder, Days to funder due and Flag are formulas.</t>
        </is>
      </c>
    </row>
    <row r="12" ht="28.5" customHeight="1">
      <c r="A12" s="5" t="inlineStr">
        <is>
          <t>Summary</t>
        </is>
      </c>
      <c r="B12" s="4" t="inlineStr">
        <is>
          <t>Counts grants by stage, totals dollars requested and awarded, counts open, overdue and due-soon deliverables, and shows the next funder due date. Every figure comes from the Grants and Deadlines tabs.</t>
        </is>
      </c>
    </row>
    <row r="13" ht="28.5" customHeight="1">
      <c r="A13" s="5" t="inlineStr">
        <is>
          <t>Change Log</t>
        </is>
      </c>
      <c r="B13" s="4" t="inlineStr">
        <is>
          <t>One row per change to a stage, a funder due date or an award amount, typed by hand: date, changed by, Grant ID, field, old value, new value and reason.</t>
        </is>
      </c>
    </row>
    <row r="14" ht="28.5" customHeight="1">
      <c r="A14" s="5" t="inlineStr">
        <is>
          <t>Lists</t>
        </is>
      </c>
      <c r="B14" s="4" t="inlineStr">
        <is>
          <t>The allowed values for Type, Stage, Deliverable and Status, and the warning window in days (cell B2) that the Flag formula reads.</t>
        </is>
      </c>
    </row>
    <row r="15"/>
    <row r="16">
      <c r="A16" s="3" t="inlineStr">
        <is>
          <t>Color key</t>
        </is>
      </c>
      <c r="B16" s="3" t="n"/>
    </row>
    <row r="17">
      <c r="A17" s="6" t="inlineStr">
        <is>
          <t>Typed input</t>
        </is>
      </c>
      <c r="B17" s="4" t="inlineStr">
        <is>
          <t>White cells are typed inputs: grants, dates, owners, amounts and notes.</t>
        </is>
      </c>
    </row>
    <row r="18">
      <c r="A18" s="7" t="inlineStr">
        <is>
          <t>Formula</t>
        </is>
      </c>
      <c r="B18" s="4" t="inlineStr">
        <is>
          <t>Light gray cells are formulas. Never type in them; they recalculate from the typed cells.</t>
        </is>
      </c>
    </row>
    <row r="19"/>
    <row r="20">
      <c r="A20" s="3" t="inlineStr">
        <is>
          <t>Who changes what</t>
        </is>
      </c>
      <c r="B20" s="3" t="n"/>
    </row>
    <row r="21">
      <c r="A21" s="8" t="inlineStr">
        <is>
          <t>Tab</t>
        </is>
      </c>
      <c r="B21" s="8" t="inlineStr">
        <is>
          <t>Owner</t>
        </is>
      </c>
    </row>
    <row r="22">
      <c r="A22" s="9" t="inlineStr">
        <is>
          <t>Grants</t>
        </is>
      </c>
      <c r="B22" s="10" t="n"/>
    </row>
    <row r="23">
      <c r="A23" s="9" t="inlineStr">
        <is>
          <t>Deadlines</t>
        </is>
      </c>
      <c r="B23" s="10" t="n"/>
    </row>
    <row r="24">
      <c r="A24" s="9" t="inlineStr">
        <is>
          <t>Summary</t>
        </is>
      </c>
      <c r="B24" s="10" t="n"/>
    </row>
    <row r="25">
      <c r="A25" s="9" t="inlineStr">
        <is>
          <t>Change Log</t>
        </is>
      </c>
      <c r="B25" s="10" t="n"/>
    </row>
    <row r="26">
      <c r="A26" s="9" t="inlineStr">
        <is>
          <t>Lists</t>
        </is>
      </c>
      <c r="B26" s="10" t="n"/>
    </row>
    <row r="27">
      <c r="B27" s="4" t="inlineStr">
        <is>
          <t>Program staff update their own Deadlines rows.</t>
        </is>
      </c>
    </row>
    <row r="28">
      <c r="B28" s="4" t="inlineStr">
        <is>
          <t>One person owns the Grants tab and the Lists tab.</t>
        </is>
      </c>
    </row>
    <row r="29">
      <c r="B29" s="4" t="inlineStr">
        <is>
          <t>Nobody types in a shaded cell.</t>
        </is>
      </c>
    </row>
    <row r="30">
      <c r="B30" s="4" t="inlineStr">
        <is>
          <t>Walk each new staff member through these rules before giving edit access.</t>
        </is>
      </c>
    </row>
    <row r="31"/>
    <row r="32">
      <c r="A32" s="3" t="inlineStr">
        <is>
          <t>Keeping history</t>
        </is>
      </c>
      <c r="B32" s="3" t="n"/>
    </row>
    <row r="33" ht="28.5" customHeight="1">
      <c r="B33" s="4" t="inlineStr">
        <is>
          <t>Mark a deliverable Cancelled instead of deleting its row. The row and its history stay, and the Days and Flag formulas ignore it.</t>
        </is>
      </c>
    </row>
    <row r="34" ht="28.5" customHeight="1">
      <c r="B34" s="4" t="inlineStr">
        <is>
          <t>Add a Change Log row whenever a stage, a funder due date or an award amount changes, with the reason, so an extension or a revised award is still explained later.</t>
        </is>
      </c>
    </row>
    <row r="35" ht="28.5" customHeight="1">
      <c r="B35" s="4" t="inlineStr">
        <is>
          <t>Save named versions at milestones, such as the day each report goes out. A spreadsheet can carry up to 15 named versions.</t>
        </is>
      </c>
    </row>
    <row r="36"/>
    <row r="37">
      <c r="A37" s="3" t="inlineStr">
        <is>
          <t>Due dates and flags</t>
        </is>
      </c>
      <c r="B37" s="3" t="n"/>
    </row>
    <row r="38" ht="28.5" customHeight="1">
      <c r="B38" s="4" t="inlineStr">
        <is>
          <t>Days to funder due is the funder due date minus today's date, so it changes each day. It is blank once Status is Submitted or Cancelled; when a deliverable goes out, set Status to Submitted and type the date in Submitted on.</t>
        </is>
      </c>
    </row>
    <row r="39" ht="28.5" customHeight="1">
      <c r="B39" s="4" t="inlineStr">
        <is>
          <t>Flag shows Overdue once the funder due date passes with nothing submitted, Due soon when the date is within the warning window (14 days in Lists cell B2; change it once and every flag follows), and is otherwise blank.</t>
        </is>
      </c>
    </row>
    <row r="40" ht="41.25" customHeight="1">
      <c r="B40" s="4" t="inlineStr">
        <is>
          <t>The Flag column shows Overdue and Due soon to whoever opens the file and sends nothing. Google Sheets notification settings fire when the file changes or a form is submitted, not when a date arrives, so a date-based email needs Apps Script or a separate tool.</t>
        </is>
      </c>
    </row>
    <row r="41">
      <c r="B41" s="4" t="inlineStr">
        <is>
          <t>Copy funder due dates into a shared calendar as well, so the dates reach people who never open the sheet.</t>
        </is>
      </c>
    </row>
    <row r="42"/>
    <row r="43">
      <c r="A43" s="3" t="inlineStr">
        <is>
          <t>After opening in Google Sheets</t>
        </is>
      </c>
      <c r="B43" s="3" t="n"/>
    </row>
    <row r="44" ht="28.5" customHeight="1">
      <c r="A44" s="5" t="inlineStr">
        <is>
          <t>Step 1</t>
        </is>
      </c>
      <c r="B44" s="4" t="inlineStr">
        <is>
          <t>Confirm that the formula columns show results and that the restricted columns (Type, Stage, Deliverable, Status) offer their lists.</t>
        </is>
      </c>
    </row>
    <row r="45" ht="28.5" customHeight="1">
      <c r="A45" s="5" t="inlineStr">
        <is>
          <t>Step 2</t>
        </is>
      </c>
      <c r="B45" s="4" t="inlineStr">
        <is>
          <t>Delete the two sample grants, SAMPLE-01 and SAMPLE-02: their rows on the Grants tab and on the Deadlines tab. Delete whole rows, so the formula cells below move up with them.</t>
        </is>
      </c>
    </row>
    <row r="46" ht="28.5" customHeight="1">
      <c r="A46" s="5" t="inlineStr">
        <is>
          <t>Step 3</t>
        </is>
      </c>
      <c r="B46" s="4" t="inlineStr">
        <is>
          <t>Enter each active grant once on the Grants tab and every dated deliverable on the Deadlines tab, with an owner on each row.</t>
        </is>
      </c>
    </row>
    <row r="47">
      <c r="A47" s="5" t="inlineStr">
        <is>
          <t>Step 4</t>
        </is>
      </c>
      <c r="B47" s="4" t="inlineStr">
        <is>
          <t>Set the warning window on the Lists tab.</t>
        </is>
      </c>
    </row>
    <row r="48" ht="28.5" customHeight="1">
      <c r="A48" s="5" t="inlineStr">
        <is>
          <t>Step 5</t>
        </is>
      </c>
      <c r="B48" s="4" t="inlineStr">
        <is>
          <t>Protect the shaded formula columns, the Summary and the Lists tab against accidental overwrites. Protection is not a security measure: treat anything in the file as readable by everyone it is shared with.</t>
        </is>
      </c>
    </row>
    <row r="49">
      <c r="A49" s="5" t="inlineStr">
        <is>
          <t>Step 6</t>
        </is>
      </c>
      <c r="B49" s="4" t="inlineStr">
        <is>
          <t>Name a version once the data is in.</t>
        </is>
      </c>
    </row>
    <row r="50"/>
    <row r="51">
      <c r="A51" s="3" t="inlineStr">
        <is>
          <t>Formula ranges</t>
        </is>
      </c>
      <c r="B51" s="3" t="n"/>
    </row>
    <row r="52" ht="28.5" customHeight="1">
      <c r="B52" s="4" t="inlineStr">
        <is>
          <t>The formula columns are filled down to row 200 on Grants and row 500 on Deadlines; for more rows, copy the last formula row down. The Summary and the lookups read rows 2 to 1,000 of both tabs.</t>
        </is>
      </c>
    </row>
    <row r="53" ht="28.5" customHeight="1">
      <c r="B53" s="4" t="inlineStr">
        <is>
          <t>The formulas look for the Status values Submitted and Cancelled by name, and the Summary lists the six stages by name. Keep those spellings on the Lists tab, or change the formulas and the Summary to match.</t>
        </is>
      </c>
    </row>
  </sheetData>
  <pageMargins left="0.5" right="0.5" top="0.6" bottom="0.7" header="0.5" footer="0.5"/>
  <pageSetup orientation="portrait" paperSize="1" fitToHeight="0" fitToWidth="1"/>
  <headerFooter>
    <oddHeader/>
    <oddFooter>&amp;LSource: https://www.grantcue.com/blog/grant-tracking-template-google-sheets | GrantCue&amp;RPage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7"/>
  <sheetViews>
    <sheetView workbookViewId="0">
      <selection activeCell="A1" sqref="A1"/>
    </sheetView>
  </sheetViews>
  <sheetFormatPr baseColWidth="8" defaultRowHeight="15"/>
  <cols>
    <col width="24" customWidth="1" min="1" max="1"/>
    <col width="16" customWidth="1" min="2" max="2"/>
    <col width="66" customWidth="1" min="3" max="3"/>
  </cols>
  <sheetData>
    <row r="1" ht="21" customHeight="1">
      <c r="A1" s="1" t="inlineStr">
        <is>
          <t>Summary</t>
        </is>
      </c>
    </row>
    <row r="2">
      <c r="A2" s="2" t="inlineStr">
        <is>
          <t>Illustrative figures, not data from a real organization. Every figure on this tab comes from the Grants and Deadlines tabs.</t>
        </is>
      </c>
    </row>
    <row r="3">
      <c r="A3" s="8" t="inlineStr">
        <is>
          <t>Grants by stage</t>
        </is>
      </c>
      <c r="B3" s="8" t="inlineStr">
        <is>
          <t>Grants</t>
        </is>
      </c>
    </row>
    <row r="4">
      <c r="A4" s="9" t="inlineStr">
        <is>
          <t>Prospect</t>
        </is>
      </c>
      <c r="B4" s="11">
        <f>COUNTIF(Grants!$E$2:$E$1000,A4)</f>
        <v/>
      </c>
    </row>
    <row r="5">
      <c r="A5" s="9" t="inlineStr">
        <is>
          <t>Drafting</t>
        </is>
      </c>
      <c r="B5" s="11">
        <f>COUNTIF(Grants!$E$2:$E$1000,A5)</f>
        <v/>
      </c>
    </row>
    <row r="6">
      <c r="A6" s="9" t="inlineStr">
        <is>
          <t>Submitted</t>
        </is>
      </c>
      <c r="B6" s="11">
        <f>COUNTIF(Grants!$E$2:$E$1000,A6)</f>
        <v/>
      </c>
    </row>
    <row r="7">
      <c r="A7" s="9" t="inlineStr">
        <is>
          <t>Awarded</t>
        </is>
      </c>
      <c r="B7" s="11">
        <f>COUNTIF(Grants!$E$2:$E$1000,A7)</f>
        <v/>
      </c>
    </row>
    <row r="8">
      <c r="A8" s="9" t="inlineStr">
        <is>
          <t>Declined</t>
        </is>
      </c>
      <c r="B8" s="11">
        <f>COUNTIF(Grants!$E$2:$E$1000,A8)</f>
        <v/>
      </c>
    </row>
    <row r="9">
      <c r="A9" s="9" t="inlineStr">
        <is>
          <t>Closed</t>
        </is>
      </c>
      <c r="B9" s="11">
        <f>COUNTIF(Grants!$E$2:$E$1000,A9)</f>
        <v/>
      </c>
    </row>
    <row r="11">
      <c r="A11" s="9" t="inlineStr">
        <is>
          <t>Dollars requested</t>
        </is>
      </c>
      <c r="B11" s="12">
        <f>SUM(Grants!$G$2:$G$1000)</f>
        <v/>
      </c>
      <c r="C11" s="2" t="inlineStr">
        <is>
          <t>Sum of Amount requested on the Grants tab</t>
        </is>
      </c>
    </row>
    <row r="12">
      <c r="A12" s="9" t="inlineStr">
        <is>
          <t>Dollars awarded</t>
        </is>
      </c>
      <c r="B12" s="12">
        <f>SUM(Grants!$H$2:$H$1000)</f>
        <v/>
      </c>
      <c r="C12" s="2" t="inlineStr">
        <is>
          <t>Sum of Amount awarded on the Grants tab</t>
        </is>
      </c>
    </row>
    <row r="14">
      <c r="A14" s="9" t="inlineStr">
        <is>
          <t>Open deliverables</t>
        </is>
      </c>
      <c r="B14" s="11">
        <f>COUNTIFS(Deadlines!$A$2:$A$1000,"&lt;&gt;",Deadlines!$G$2:$G$1000,"&lt;&gt;Submitted",Deadlines!$G$2:$G$1000,"&lt;&gt;Cancelled")</f>
        <v/>
      </c>
      <c r="C14" s="2" t="inlineStr">
        <is>
          <t>Deadlines rows with a Grant ID whose Status is not Submitted or Cancelled</t>
        </is>
      </c>
    </row>
    <row r="15">
      <c r="A15" s="9" t="inlineStr">
        <is>
          <t>Overdue</t>
        </is>
      </c>
      <c r="B15" s="11">
        <f>COUNTIF(Deadlines!$J$2:$J$1000,"Overdue")</f>
        <v/>
      </c>
      <c r="C15" s="2" t="inlineStr">
        <is>
          <t>Deadlines rows whose Flag reads Overdue</t>
        </is>
      </c>
    </row>
    <row r="16">
      <c r="A16" s="9" t="inlineStr">
        <is>
          <t>Due soon</t>
        </is>
      </c>
      <c r="B16" s="11">
        <f>COUNTIF(Deadlines!$J$2:$J$1000,"Due soon")</f>
        <v/>
      </c>
      <c r="C16" s="2" t="inlineStr">
        <is>
          <t>Deadlines rows whose Flag reads Due soon (warning window on the Lists tab)</t>
        </is>
      </c>
    </row>
    <row r="17">
      <c r="A17" s="9" t="inlineStr">
        <is>
          <t>Next funder due date</t>
        </is>
      </c>
      <c r="B17" s="13">
        <f>IF(COUNTIFS(Deadlines!$A$2:$A$1000,"&lt;&gt;",Deadlines!$F$2:$F$1000,"&lt;&gt;",Deadlines!$G$2:$G$1000,"&lt;&gt;Submitted",Deadlines!$G$2:$G$1000,"&lt;&gt;Cancelled")=0,"",_xlfn.MINIFS(Deadlines!$F$2:$F$1000,Deadlines!$A$2:$A$1000,"&lt;&gt;",Deadlines!$F$2:$F$1000,"&lt;&gt;",Deadlines!$G$2:$G$1000,"&lt;&gt;Submitted",Deadlines!$G$2:$G$1000,"&lt;&gt;Cancelled"))</f>
        <v/>
      </c>
      <c r="C17" s="2" t="inlineStr">
        <is>
          <t>Earliest funder due date among open deliverables</t>
        </is>
      </c>
    </row>
  </sheetData>
  <conditionalFormatting sqref="B15">
    <cfRule type="expression" priority="1" dxfId="0">
      <formula>$B$15&gt;0</formula>
    </cfRule>
  </conditionalFormatting>
  <conditionalFormatting sqref="B16">
    <cfRule type="expression" priority="2" dxfId="1">
      <formula>$B$16&gt;0</formula>
    </cfRule>
  </conditionalFormatting>
  <pageMargins left="0.5" right="0.5" top="0.6" bottom="0.7" header="0.5" footer="0.5"/>
  <pageSetup orientation="portrait" paperSize="1" fitToHeight="0" fitToWidth="1"/>
  <headerFooter>
    <oddHeader/>
    <oddFooter>&amp;LSource: https://www.grantcue.com/blog/grant-tracking-template-google-sheets | GrantCue&amp;RPage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O200"/>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6" customWidth="1" min="2" max="2"/>
    <col width="26" customWidth="1" min="3" max="3"/>
    <col width="15" customWidth="1" min="4" max="4"/>
    <col width="12" customWidth="1" min="5" max="5"/>
    <col width="21" customWidth="1" min="6" max="6"/>
    <col width="15" customWidth="1" min="7" max="7"/>
    <col width="15" customWidth="1" min="8" max="8"/>
    <col width="14" customWidth="1" min="9" max="9"/>
    <col width="13" customWidth="1" min="10" max="10"/>
    <col width="13" customWidth="1" min="11" max="11"/>
    <col width="30" customWidth="1" min="12" max="12"/>
    <col width="15" customWidth="1" min="13" max="13"/>
    <col width="13" customWidth="1" min="14" max="14"/>
    <col width="46" customWidth="1" min="15" max="15"/>
  </cols>
  <sheetData>
    <row r="1" ht="28.5" customHeight="1">
      <c r="A1" s="8" t="inlineStr">
        <is>
          <t>Grant ID</t>
        </is>
      </c>
      <c r="B1" s="8" t="inlineStr">
        <is>
          <t>Funder</t>
        </is>
      </c>
      <c r="C1" s="8" t="inlineStr">
        <is>
          <t>Grant or program</t>
        </is>
      </c>
      <c r="D1" s="8" t="inlineStr">
        <is>
          <t>Type</t>
        </is>
      </c>
      <c r="E1" s="8" t="inlineStr">
        <is>
          <t>Stage</t>
        </is>
      </c>
      <c r="F1" s="8" t="inlineStr">
        <is>
          <t>Owner</t>
        </is>
      </c>
      <c r="G1" s="8" t="inlineStr">
        <is>
          <t>Amount requested</t>
        </is>
      </c>
      <c r="H1" s="8" t="inlineStr">
        <is>
          <t>Amount awarded</t>
        </is>
      </c>
      <c r="I1" s="8" t="inlineStr">
        <is>
          <t>Decision date</t>
        </is>
      </c>
      <c r="J1" s="8" t="inlineStr">
        <is>
          <t>Award start</t>
        </is>
      </c>
      <c r="K1" s="8" t="inlineStr">
        <is>
          <t>Award end</t>
        </is>
      </c>
      <c r="L1" s="8" t="inlineStr">
        <is>
          <t>Folder link</t>
        </is>
      </c>
      <c r="M1" s="8" t="inlineStr">
        <is>
          <t>Next funder due</t>
        </is>
      </c>
      <c r="N1" s="8" t="inlineStr">
        <is>
          <t>Open deliverables</t>
        </is>
      </c>
      <c r="O1" s="8" t="inlineStr">
        <is>
          <t>Notes</t>
        </is>
      </c>
    </row>
    <row r="2">
      <c r="A2" s="14" t="inlineStr">
        <is>
          <t>SAMPLE-01</t>
        </is>
      </c>
      <c r="B2" s="14" t="inlineStr">
        <is>
          <t>Example Family Foundation (composite)</t>
        </is>
      </c>
      <c r="C2" s="14" t="inlineStr">
        <is>
          <t>Example Youth Program</t>
        </is>
      </c>
      <c r="D2" s="14" t="inlineStr">
        <is>
          <t>Foundation</t>
        </is>
      </c>
      <c r="E2" s="14" t="inlineStr">
        <is>
          <t>Awarded</t>
        </is>
      </c>
      <c r="F2" s="14" t="inlineStr">
        <is>
          <t>Development director</t>
        </is>
      </c>
      <c r="G2" s="15" t="n">
        <v>30000</v>
      </c>
      <c r="H2" s="15" t="n">
        <v>25000</v>
      </c>
      <c r="I2" s="16" t="n">
        <v>46188</v>
      </c>
      <c r="J2" s="16" t="n">
        <v>46204</v>
      </c>
      <c r="K2" s="16" t="n">
        <v>46568</v>
      </c>
      <c r="L2" s="14" t="n"/>
      <c r="M2" s="17">
        <f>IF($A2="","",IF(COUNTIFS(Deadlines!$A$2:$A$1000,$A2,Deadlines!$F$2:$F$1000,"&lt;&gt;",Deadlines!$G$2:$G$1000,"&lt;&gt;Submitted",Deadlines!$G$2:$G$1000,"&lt;&gt;Cancelled")=0,"",_xlfn.MINIFS(Deadlines!$F$2:$F$1000,Deadlines!$A$2:$A$1000,$A2,Deadlines!$F$2:$F$1000,"&lt;&gt;",Deadlines!$G$2:$G$1000,"&lt;&gt;Submitted",Deadlines!$G$2:$G$1000,"&lt;&gt;Cancelled")))</f>
        <v/>
      </c>
      <c r="N2" s="18">
        <f>IF($A2="","",COUNTIFS(Deadlines!$A$2:$A$1000,$A2,Deadlines!$G$2:$G$1000,"&lt;&gt;Submitted",Deadlines!$G$2:$G$1000,"&lt;&gt;Cancelled"))</f>
        <v/>
      </c>
      <c r="O2" s="4" t="inlineStr">
        <is>
          <t>Sample row. Delete once your own grants are in.</t>
        </is>
      </c>
    </row>
    <row r="3">
      <c r="A3" s="14" t="inlineStr">
        <is>
          <t>SAMPLE-02</t>
        </is>
      </c>
      <c r="B3" s="14" t="inlineStr">
        <is>
          <t>Example State Agency (composite)</t>
        </is>
      </c>
      <c r="C3" s="14" t="inlineStr">
        <is>
          <t>Example Workforce Program</t>
        </is>
      </c>
      <c r="D3" s="14" t="inlineStr">
        <is>
          <t>State or local</t>
        </is>
      </c>
      <c r="E3" s="14" t="inlineStr">
        <is>
          <t>Prospect</t>
        </is>
      </c>
      <c r="F3" s="14" t="inlineStr">
        <is>
          <t>Development director</t>
        </is>
      </c>
      <c r="G3" s="15" t="n">
        <v>60000</v>
      </c>
      <c r="H3" s="15" t="n"/>
      <c r="I3" s="16" t="n"/>
      <c r="J3" s="16" t="n"/>
      <c r="K3" s="16" t="n"/>
      <c r="L3" s="14" t="n"/>
      <c r="M3" s="17">
        <f>IF($A3="","",IF(COUNTIFS(Deadlines!$A$2:$A$1000,$A3,Deadlines!$F$2:$F$1000,"&lt;&gt;",Deadlines!$G$2:$G$1000,"&lt;&gt;Submitted",Deadlines!$G$2:$G$1000,"&lt;&gt;Cancelled")=0,"",_xlfn.MINIFS(Deadlines!$F$2:$F$1000,Deadlines!$A$2:$A$1000,$A3,Deadlines!$F$2:$F$1000,"&lt;&gt;",Deadlines!$G$2:$G$1000,"&lt;&gt;Submitted",Deadlines!$G$2:$G$1000,"&lt;&gt;Cancelled")))</f>
        <v/>
      </c>
      <c r="N3" s="18">
        <f>IF($A3="","",COUNTIFS(Deadlines!$A$2:$A$1000,$A3,Deadlines!$G$2:$G$1000,"&lt;&gt;Submitted",Deadlines!$G$2:$G$1000,"&lt;&gt;Cancelled"))</f>
        <v/>
      </c>
      <c r="O3" s="4" t="inlineStr">
        <is>
          <t>Sample row. Delete once your own grants are in.</t>
        </is>
      </c>
    </row>
    <row r="4">
      <c r="G4" s="15" t="n"/>
      <c r="H4" s="15" t="n"/>
      <c r="I4" s="16" t="n"/>
      <c r="J4" s="16" t="n"/>
      <c r="K4" s="16" t="n"/>
      <c r="M4" s="17">
        <f>IF($A4="","",IF(COUNTIFS(Deadlines!$A$2:$A$1000,$A4,Deadlines!$F$2:$F$1000,"&lt;&gt;",Deadlines!$G$2:$G$1000,"&lt;&gt;Submitted",Deadlines!$G$2:$G$1000,"&lt;&gt;Cancelled")=0,"",_xlfn.MINIFS(Deadlines!$F$2:$F$1000,Deadlines!$A$2:$A$1000,$A4,Deadlines!$F$2:$F$1000,"&lt;&gt;",Deadlines!$G$2:$G$1000,"&lt;&gt;Submitted",Deadlines!$G$2:$G$1000,"&lt;&gt;Cancelled")))</f>
        <v/>
      </c>
      <c r="N4" s="18">
        <f>IF($A4="","",COUNTIFS(Deadlines!$A$2:$A$1000,$A4,Deadlines!$G$2:$G$1000,"&lt;&gt;Submitted",Deadlines!$G$2:$G$1000,"&lt;&gt;Cancelled"))</f>
        <v/>
      </c>
      <c r="O4" s="4" t="n"/>
    </row>
    <row r="5">
      <c r="G5" s="15" t="n"/>
      <c r="H5" s="15" t="n"/>
      <c r="I5" s="16" t="n"/>
      <c r="J5" s="16" t="n"/>
      <c r="K5" s="16" t="n"/>
      <c r="M5" s="17">
        <f>IF($A5="","",IF(COUNTIFS(Deadlines!$A$2:$A$1000,$A5,Deadlines!$F$2:$F$1000,"&lt;&gt;",Deadlines!$G$2:$G$1000,"&lt;&gt;Submitted",Deadlines!$G$2:$G$1000,"&lt;&gt;Cancelled")=0,"",_xlfn.MINIFS(Deadlines!$F$2:$F$1000,Deadlines!$A$2:$A$1000,$A5,Deadlines!$F$2:$F$1000,"&lt;&gt;",Deadlines!$G$2:$G$1000,"&lt;&gt;Submitted",Deadlines!$G$2:$G$1000,"&lt;&gt;Cancelled")))</f>
        <v/>
      </c>
      <c r="N5" s="18">
        <f>IF($A5="","",COUNTIFS(Deadlines!$A$2:$A$1000,$A5,Deadlines!$G$2:$G$1000,"&lt;&gt;Submitted",Deadlines!$G$2:$G$1000,"&lt;&gt;Cancelled"))</f>
        <v/>
      </c>
      <c r="O5" s="4" t="n"/>
    </row>
    <row r="6">
      <c r="G6" s="15" t="n"/>
      <c r="H6" s="15" t="n"/>
      <c r="I6" s="16" t="n"/>
      <c r="J6" s="16" t="n"/>
      <c r="K6" s="16" t="n"/>
      <c r="M6" s="17">
        <f>IF($A6="","",IF(COUNTIFS(Deadlines!$A$2:$A$1000,$A6,Deadlines!$F$2:$F$1000,"&lt;&gt;",Deadlines!$G$2:$G$1000,"&lt;&gt;Submitted",Deadlines!$G$2:$G$1000,"&lt;&gt;Cancelled")=0,"",_xlfn.MINIFS(Deadlines!$F$2:$F$1000,Deadlines!$A$2:$A$1000,$A6,Deadlines!$F$2:$F$1000,"&lt;&gt;",Deadlines!$G$2:$G$1000,"&lt;&gt;Submitted",Deadlines!$G$2:$G$1000,"&lt;&gt;Cancelled")))</f>
        <v/>
      </c>
      <c r="N6" s="18">
        <f>IF($A6="","",COUNTIFS(Deadlines!$A$2:$A$1000,$A6,Deadlines!$G$2:$G$1000,"&lt;&gt;Submitted",Deadlines!$G$2:$G$1000,"&lt;&gt;Cancelled"))</f>
        <v/>
      </c>
      <c r="O6" s="4" t="n"/>
    </row>
    <row r="7">
      <c r="G7" s="15" t="n"/>
      <c r="H7" s="15" t="n"/>
      <c r="I7" s="16" t="n"/>
      <c r="J7" s="16" t="n"/>
      <c r="K7" s="16" t="n"/>
      <c r="M7" s="17">
        <f>IF($A7="","",IF(COUNTIFS(Deadlines!$A$2:$A$1000,$A7,Deadlines!$F$2:$F$1000,"&lt;&gt;",Deadlines!$G$2:$G$1000,"&lt;&gt;Submitted",Deadlines!$G$2:$G$1000,"&lt;&gt;Cancelled")=0,"",_xlfn.MINIFS(Deadlines!$F$2:$F$1000,Deadlines!$A$2:$A$1000,$A7,Deadlines!$F$2:$F$1000,"&lt;&gt;",Deadlines!$G$2:$G$1000,"&lt;&gt;Submitted",Deadlines!$G$2:$G$1000,"&lt;&gt;Cancelled")))</f>
        <v/>
      </c>
      <c r="N7" s="18">
        <f>IF($A7="","",COUNTIFS(Deadlines!$A$2:$A$1000,$A7,Deadlines!$G$2:$G$1000,"&lt;&gt;Submitted",Deadlines!$G$2:$G$1000,"&lt;&gt;Cancelled"))</f>
        <v/>
      </c>
      <c r="O7" s="4" t="n"/>
    </row>
    <row r="8">
      <c r="G8" s="15" t="n"/>
      <c r="H8" s="15" t="n"/>
      <c r="I8" s="16" t="n"/>
      <c r="J8" s="16" t="n"/>
      <c r="K8" s="16" t="n"/>
      <c r="M8" s="17">
        <f>IF($A8="","",IF(COUNTIFS(Deadlines!$A$2:$A$1000,$A8,Deadlines!$F$2:$F$1000,"&lt;&gt;",Deadlines!$G$2:$G$1000,"&lt;&gt;Submitted",Deadlines!$G$2:$G$1000,"&lt;&gt;Cancelled")=0,"",_xlfn.MINIFS(Deadlines!$F$2:$F$1000,Deadlines!$A$2:$A$1000,$A8,Deadlines!$F$2:$F$1000,"&lt;&gt;",Deadlines!$G$2:$G$1000,"&lt;&gt;Submitted",Deadlines!$G$2:$G$1000,"&lt;&gt;Cancelled")))</f>
        <v/>
      </c>
      <c r="N8" s="18">
        <f>IF($A8="","",COUNTIFS(Deadlines!$A$2:$A$1000,$A8,Deadlines!$G$2:$G$1000,"&lt;&gt;Submitted",Deadlines!$G$2:$G$1000,"&lt;&gt;Cancelled"))</f>
        <v/>
      </c>
      <c r="O8" s="4" t="n"/>
    </row>
    <row r="9">
      <c r="G9" s="15" t="n"/>
      <c r="H9" s="15" t="n"/>
      <c r="I9" s="16" t="n"/>
      <c r="J9" s="16" t="n"/>
      <c r="K9" s="16" t="n"/>
      <c r="M9" s="17">
        <f>IF($A9="","",IF(COUNTIFS(Deadlines!$A$2:$A$1000,$A9,Deadlines!$F$2:$F$1000,"&lt;&gt;",Deadlines!$G$2:$G$1000,"&lt;&gt;Submitted",Deadlines!$G$2:$G$1000,"&lt;&gt;Cancelled")=0,"",_xlfn.MINIFS(Deadlines!$F$2:$F$1000,Deadlines!$A$2:$A$1000,$A9,Deadlines!$F$2:$F$1000,"&lt;&gt;",Deadlines!$G$2:$G$1000,"&lt;&gt;Submitted",Deadlines!$G$2:$G$1000,"&lt;&gt;Cancelled")))</f>
        <v/>
      </c>
      <c r="N9" s="18">
        <f>IF($A9="","",COUNTIFS(Deadlines!$A$2:$A$1000,$A9,Deadlines!$G$2:$G$1000,"&lt;&gt;Submitted",Deadlines!$G$2:$G$1000,"&lt;&gt;Cancelled"))</f>
        <v/>
      </c>
      <c r="O9" s="4" t="n"/>
    </row>
    <row r="10">
      <c r="G10" s="15" t="n"/>
      <c r="H10" s="15" t="n"/>
      <c r="I10" s="16" t="n"/>
      <c r="J10" s="16" t="n"/>
      <c r="K10" s="16" t="n"/>
      <c r="M10" s="17">
        <f>IF($A10="","",IF(COUNTIFS(Deadlines!$A$2:$A$1000,$A10,Deadlines!$F$2:$F$1000,"&lt;&gt;",Deadlines!$G$2:$G$1000,"&lt;&gt;Submitted",Deadlines!$G$2:$G$1000,"&lt;&gt;Cancelled")=0,"",_xlfn.MINIFS(Deadlines!$F$2:$F$1000,Deadlines!$A$2:$A$1000,$A10,Deadlines!$F$2:$F$1000,"&lt;&gt;",Deadlines!$G$2:$G$1000,"&lt;&gt;Submitted",Deadlines!$G$2:$G$1000,"&lt;&gt;Cancelled")))</f>
        <v/>
      </c>
      <c r="N10" s="18">
        <f>IF($A10="","",COUNTIFS(Deadlines!$A$2:$A$1000,$A10,Deadlines!$G$2:$G$1000,"&lt;&gt;Submitted",Deadlines!$G$2:$G$1000,"&lt;&gt;Cancelled"))</f>
        <v/>
      </c>
      <c r="O10" s="4" t="n"/>
    </row>
    <row r="11">
      <c r="G11" s="15" t="n"/>
      <c r="H11" s="15" t="n"/>
      <c r="I11" s="16" t="n"/>
      <c r="J11" s="16" t="n"/>
      <c r="K11" s="16" t="n"/>
      <c r="M11" s="17">
        <f>IF($A11="","",IF(COUNTIFS(Deadlines!$A$2:$A$1000,$A11,Deadlines!$F$2:$F$1000,"&lt;&gt;",Deadlines!$G$2:$G$1000,"&lt;&gt;Submitted",Deadlines!$G$2:$G$1000,"&lt;&gt;Cancelled")=0,"",_xlfn.MINIFS(Deadlines!$F$2:$F$1000,Deadlines!$A$2:$A$1000,$A11,Deadlines!$F$2:$F$1000,"&lt;&gt;",Deadlines!$G$2:$G$1000,"&lt;&gt;Submitted",Deadlines!$G$2:$G$1000,"&lt;&gt;Cancelled")))</f>
        <v/>
      </c>
      <c r="N11" s="18">
        <f>IF($A11="","",COUNTIFS(Deadlines!$A$2:$A$1000,$A11,Deadlines!$G$2:$G$1000,"&lt;&gt;Submitted",Deadlines!$G$2:$G$1000,"&lt;&gt;Cancelled"))</f>
        <v/>
      </c>
      <c r="O11" s="4" t="n"/>
    </row>
    <row r="12">
      <c r="G12" s="15" t="n"/>
      <c r="H12" s="15" t="n"/>
      <c r="I12" s="16" t="n"/>
      <c r="J12" s="16" t="n"/>
      <c r="K12" s="16" t="n"/>
      <c r="M12" s="17">
        <f>IF($A12="","",IF(COUNTIFS(Deadlines!$A$2:$A$1000,$A12,Deadlines!$F$2:$F$1000,"&lt;&gt;",Deadlines!$G$2:$G$1000,"&lt;&gt;Submitted",Deadlines!$G$2:$G$1000,"&lt;&gt;Cancelled")=0,"",_xlfn.MINIFS(Deadlines!$F$2:$F$1000,Deadlines!$A$2:$A$1000,$A12,Deadlines!$F$2:$F$1000,"&lt;&gt;",Deadlines!$G$2:$G$1000,"&lt;&gt;Submitted",Deadlines!$G$2:$G$1000,"&lt;&gt;Cancelled")))</f>
        <v/>
      </c>
      <c r="N12" s="18">
        <f>IF($A12="","",COUNTIFS(Deadlines!$A$2:$A$1000,$A12,Deadlines!$G$2:$G$1000,"&lt;&gt;Submitted",Deadlines!$G$2:$G$1000,"&lt;&gt;Cancelled"))</f>
        <v/>
      </c>
      <c r="O12" s="4" t="n"/>
    </row>
    <row r="13">
      <c r="G13" s="15" t="n"/>
      <c r="H13" s="15" t="n"/>
      <c r="I13" s="16" t="n"/>
      <c r="J13" s="16" t="n"/>
      <c r="K13" s="16" t="n"/>
      <c r="M13" s="17">
        <f>IF($A13="","",IF(COUNTIFS(Deadlines!$A$2:$A$1000,$A13,Deadlines!$F$2:$F$1000,"&lt;&gt;",Deadlines!$G$2:$G$1000,"&lt;&gt;Submitted",Deadlines!$G$2:$G$1000,"&lt;&gt;Cancelled")=0,"",_xlfn.MINIFS(Deadlines!$F$2:$F$1000,Deadlines!$A$2:$A$1000,$A13,Deadlines!$F$2:$F$1000,"&lt;&gt;",Deadlines!$G$2:$G$1000,"&lt;&gt;Submitted",Deadlines!$G$2:$G$1000,"&lt;&gt;Cancelled")))</f>
        <v/>
      </c>
      <c r="N13" s="18">
        <f>IF($A13="","",COUNTIFS(Deadlines!$A$2:$A$1000,$A13,Deadlines!$G$2:$G$1000,"&lt;&gt;Submitted",Deadlines!$G$2:$G$1000,"&lt;&gt;Cancelled"))</f>
        <v/>
      </c>
      <c r="O13" s="4" t="n"/>
    </row>
    <row r="14">
      <c r="G14" s="15" t="n"/>
      <c r="H14" s="15" t="n"/>
      <c r="I14" s="16" t="n"/>
      <c r="J14" s="16" t="n"/>
      <c r="K14" s="16" t="n"/>
      <c r="M14" s="17">
        <f>IF($A14="","",IF(COUNTIFS(Deadlines!$A$2:$A$1000,$A14,Deadlines!$F$2:$F$1000,"&lt;&gt;",Deadlines!$G$2:$G$1000,"&lt;&gt;Submitted",Deadlines!$G$2:$G$1000,"&lt;&gt;Cancelled")=0,"",_xlfn.MINIFS(Deadlines!$F$2:$F$1000,Deadlines!$A$2:$A$1000,$A14,Deadlines!$F$2:$F$1000,"&lt;&gt;",Deadlines!$G$2:$G$1000,"&lt;&gt;Submitted",Deadlines!$G$2:$G$1000,"&lt;&gt;Cancelled")))</f>
        <v/>
      </c>
      <c r="N14" s="18">
        <f>IF($A14="","",COUNTIFS(Deadlines!$A$2:$A$1000,$A14,Deadlines!$G$2:$G$1000,"&lt;&gt;Submitted",Deadlines!$G$2:$G$1000,"&lt;&gt;Cancelled"))</f>
        <v/>
      </c>
      <c r="O14" s="4" t="n"/>
    </row>
    <row r="15">
      <c r="G15" s="15" t="n"/>
      <c r="H15" s="15" t="n"/>
      <c r="I15" s="16" t="n"/>
      <c r="J15" s="16" t="n"/>
      <c r="K15" s="16" t="n"/>
      <c r="M15" s="17">
        <f>IF($A15="","",IF(COUNTIFS(Deadlines!$A$2:$A$1000,$A15,Deadlines!$F$2:$F$1000,"&lt;&gt;",Deadlines!$G$2:$G$1000,"&lt;&gt;Submitted",Deadlines!$G$2:$G$1000,"&lt;&gt;Cancelled")=0,"",_xlfn.MINIFS(Deadlines!$F$2:$F$1000,Deadlines!$A$2:$A$1000,$A15,Deadlines!$F$2:$F$1000,"&lt;&gt;",Deadlines!$G$2:$G$1000,"&lt;&gt;Submitted",Deadlines!$G$2:$G$1000,"&lt;&gt;Cancelled")))</f>
        <v/>
      </c>
      <c r="N15" s="18">
        <f>IF($A15="","",COUNTIFS(Deadlines!$A$2:$A$1000,$A15,Deadlines!$G$2:$G$1000,"&lt;&gt;Submitted",Deadlines!$G$2:$G$1000,"&lt;&gt;Cancelled"))</f>
        <v/>
      </c>
      <c r="O15" s="4" t="n"/>
    </row>
    <row r="16">
      <c r="G16" s="15" t="n"/>
      <c r="H16" s="15" t="n"/>
      <c r="I16" s="16" t="n"/>
      <c r="J16" s="16" t="n"/>
      <c r="K16" s="16" t="n"/>
      <c r="M16" s="17">
        <f>IF($A16="","",IF(COUNTIFS(Deadlines!$A$2:$A$1000,$A16,Deadlines!$F$2:$F$1000,"&lt;&gt;",Deadlines!$G$2:$G$1000,"&lt;&gt;Submitted",Deadlines!$G$2:$G$1000,"&lt;&gt;Cancelled")=0,"",_xlfn.MINIFS(Deadlines!$F$2:$F$1000,Deadlines!$A$2:$A$1000,$A16,Deadlines!$F$2:$F$1000,"&lt;&gt;",Deadlines!$G$2:$G$1000,"&lt;&gt;Submitted",Deadlines!$G$2:$G$1000,"&lt;&gt;Cancelled")))</f>
        <v/>
      </c>
      <c r="N16" s="18">
        <f>IF($A16="","",COUNTIFS(Deadlines!$A$2:$A$1000,$A16,Deadlines!$G$2:$G$1000,"&lt;&gt;Submitted",Deadlines!$G$2:$G$1000,"&lt;&gt;Cancelled"))</f>
        <v/>
      </c>
      <c r="O16" s="4" t="n"/>
    </row>
    <row r="17">
      <c r="G17" s="15" t="n"/>
      <c r="H17" s="15" t="n"/>
      <c r="I17" s="16" t="n"/>
      <c r="J17" s="16" t="n"/>
      <c r="K17" s="16" t="n"/>
      <c r="M17" s="17">
        <f>IF($A17="","",IF(COUNTIFS(Deadlines!$A$2:$A$1000,$A17,Deadlines!$F$2:$F$1000,"&lt;&gt;",Deadlines!$G$2:$G$1000,"&lt;&gt;Submitted",Deadlines!$G$2:$G$1000,"&lt;&gt;Cancelled")=0,"",_xlfn.MINIFS(Deadlines!$F$2:$F$1000,Deadlines!$A$2:$A$1000,$A17,Deadlines!$F$2:$F$1000,"&lt;&gt;",Deadlines!$G$2:$G$1000,"&lt;&gt;Submitted",Deadlines!$G$2:$G$1000,"&lt;&gt;Cancelled")))</f>
        <v/>
      </c>
      <c r="N17" s="18">
        <f>IF($A17="","",COUNTIFS(Deadlines!$A$2:$A$1000,$A17,Deadlines!$G$2:$G$1000,"&lt;&gt;Submitted",Deadlines!$G$2:$G$1000,"&lt;&gt;Cancelled"))</f>
        <v/>
      </c>
      <c r="O17" s="4" t="n"/>
    </row>
    <row r="18">
      <c r="G18" s="15" t="n"/>
      <c r="H18" s="15" t="n"/>
      <c r="I18" s="16" t="n"/>
      <c r="J18" s="16" t="n"/>
      <c r="K18" s="16" t="n"/>
      <c r="M18" s="17">
        <f>IF($A18="","",IF(COUNTIFS(Deadlines!$A$2:$A$1000,$A18,Deadlines!$F$2:$F$1000,"&lt;&gt;",Deadlines!$G$2:$G$1000,"&lt;&gt;Submitted",Deadlines!$G$2:$G$1000,"&lt;&gt;Cancelled")=0,"",_xlfn.MINIFS(Deadlines!$F$2:$F$1000,Deadlines!$A$2:$A$1000,$A18,Deadlines!$F$2:$F$1000,"&lt;&gt;",Deadlines!$G$2:$G$1000,"&lt;&gt;Submitted",Deadlines!$G$2:$G$1000,"&lt;&gt;Cancelled")))</f>
        <v/>
      </c>
      <c r="N18" s="18">
        <f>IF($A18="","",COUNTIFS(Deadlines!$A$2:$A$1000,$A18,Deadlines!$G$2:$G$1000,"&lt;&gt;Submitted",Deadlines!$G$2:$G$1000,"&lt;&gt;Cancelled"))</f>
        <v/>
      </c>
      <c r="O18" s="4" t="n"/>
    </row>
    <row r="19">
      <c r="G19" s="15" t="n"/>
      <c r="H19" s="15" t="n"/>
      <c r="I19" s="16" t="n"/>
      <c r="J19" s="16" t="n"/>
      <c r="K19" s="16" t="n"/>
      <c r="M19" s="17">
        <f>IF($A19="","",IF(COUNTIFS(Deadlines!$A$2:$A$1000,$A19,Deadlines!$F$2:$F$1000,"&lt;&gt;",Deadlines!$G$2:$G$1000,"&lt;&gt;Submitted",Deadlines!$G$2:$G$1000,"&lt;&gt;Cancelled")=0,"",_xlfn.MINIFS(Deadlines!$F$2:$F$1000,Deadlines!$A$2:$A$1000,$A19,Deadlines!$F$2:$F$1000,"&lt;&gt;",Deadlines!$G$2:$G$1000,"&lt;&gt;Submitted",Deadlines!$G$2:$G$1000,"&lt;&gt;Cancelled")))</f>
        <v/>
      </c>
      <c r="N19" s="18">
        <f>IF($A19="","",COUNTIFS(Deadlines!$A$2:$A$1000,$A19,Deadlines!$G$2:$G$1000,"&lt;&gt;Submitted",Deadlines!$G$2:$G$1000,"&lt;&gt;Cancelled"))</f>
        <v/>
      </c>
      <c r="O19" s="4" t="n"/>
    </row>
    <row r="20">
      <c r="G20" s="15" t="n"/>
      <c r="H20" s="15" t="n"/>
      <c r="I20" s="16" t="n"/>
      <c r="J20" s="16" t="n"/>
      <c r="K20" s="16" t="n"/>
      <c r="M20" s="17">
        <f>IF($A20="","",IF(COUNTIFS(Deadlines!$A$2:$A$1000,$A20,Deadlines!$F$2:$F$1000,"&lt;&gt;",Deadlines!$G$2:$G$1000,"&lt;&gt;Submitted",Deadlines!$G$2:$G$1000,"&lt;&gt;Cancelled")=0,"",_xlfn.MINIFS(Deadlines!$F$2:$F$1000,Deadlines!$A$2:$A$1000,$A20,Deadlines!$F$2:$F$1000,"&lt;&gt;",Deadlines!$G$2:$G$1000,"&lt;&gt;Submitted",Deadlines!$G$2:$G$1000,"&lt;&gt;Cancelled")))</f>
        <v/>
      </c>
      <c r="N20" s="18">
        <f>IF($A20="","",COUNTIFS(Deadlines!$A$2:$A$1000,$A20,Deadlines!$G$2:$G$1000,"&lt;&gt;Submitted",Deadlines!$G$2:$G$1000,"&lt;&gt;Cancelled"))</f>
        <v/>
      </c>
      <c r="O20" s="4" t="n"/>
    </row>
    <row r="21">
      <c r="G21" s="15" t="n"/>
      <c r="H21" s="15" t="n"/>
      <c r="I21" s="16" t="n"/>
      <c r="J21" s="16" t="n"/>
      <c r="K21" s="16" t="n"/>
      <c r="M21" s="17">
        <f>IF($A21="","",IF(COUNTIFS(Deadlines!$A$2:$A$1000,$A21,Deadlines!$F$2:$F$1000,"&lt;&gt;",Deadlines!$G$2:$G$1000,"&lt;&gt;Submitted",Deadlines!$G$2:$G$1000,"&lt;&gt;Cancelled")=0,"",_xlfn.MINIFS(Deadlines!$F$2:$F$1000,Deadlines!$A$2:$A$1000,$A21,Deadlines!$F$2:$F$1000,"&lt;&gt;",Deadlines!$G$2:$G$1000,"&lt;&gt;Submitted",Deadlines!$G$2:$G$1000,"&lt;&gt;Cancelled")))</f>
        <v/>
      </c>
      <c r="N21" s="18">
        <f>IF($A21="","",COUNTIFS(Deadlines!$A$2:$A$1000,$A21,Deadlines!$G$2:$G$1000,"&lt;&gt;Submitted",Deadlines!$G$2:$G$1000,"&lt;&gt;Cancelled"))</f>
        <v/>
      </c>
      <c r="O21" s="4" t="n"/>
    </row>
    <row r="22">
      <c r="G22" s="15" t="n"/>
      <c r="H22" s="15" t="n"/>
      <c r="I22" s="16" t="n"/>
      <c r="J22" s="16" t="n"/>
      <c r="K22" s="16" t="n"/>
      <c r="M22" s="17">
        <f>IF($A22="","",IF(COUNTIFS(Deadlines!$A$2:$A$1000,$A22,Deadlines!$F$2:$F$1000,"&lt;&gt;",Deadlines!$G$2:$G$1000,"&lt;&gt;Submitted",Deadlines!$G$2:$G$1000,"&lt;&gt;Cancelled")=0,"",_xlfn.MINIFS(Deadlines!$F$2:$F$1000,Deadlines!$A$2:$A$1000,$A22,Deadlines!$F$2:$F$1000,"&lt;&gt;",Deadlines!$G$2:$G$1000,"&lt;&gt;Submitted",Deadlines!$G$2:$G$1000,"&lt;&gt;Cancelled")))</f>
        <v/>
      </c>
      <c r="N22" s="18">
        <f>IF($A22="","",COUNTIFS(Deadlines!$A$2:$A$1000,$A22,Deadlines!$G$2:$G$1000,"&lt;&gt;Submitted",Deadlines!$G$2:$G$1000,"&lt;&gt;Cancelled"))</f>
        <v/>
      </c>
      <c r="O22" s="4" t="n"/>
    </row>
    <row r="23">
      <c r="G23" s="15" t="n"/>
      <c r="H23" s="15" t="n"/>
      <c r="I23" s="16" t="n"/>
      <c r="J23" s="16" t="n"/>
      <c r="K23" s="16" t="n"/>
      <c r="M23" s="17">
        <f>IF($A23="","",IF(COUNTIFS(Deadlines!$A$2:$A$1000,$A23,Deadlines!$F$2:$F$1000,"&lt;&gt;",Deadlines!$G$2:$G$1000,"&lt;&gt;Submitted",Deadlines!$G$2:$G$1000,"&lt;&gt;Cancelled")=0,"",_xlfn.MINIFS(Deadlines!$F$2:$F$1000,Deadlines!$A$2:$A$1000,$A23,Deadlines!$F$2:$F$1000,"&lt;&gt;",Deadlines!$G$2:$G$1000,"&lt;&gt;Submitted",Deadlines!$G$2:$G$1000,"&lt;&gt;Cancelled")))</f>
        <v/>
      </c>
      <c r="N23" s="18">
        <f>IF($A23="","",COUNTIFS(Deadlines!$A$2:$A$1000,$A23,Deadlines!$G$2:$G$1000,"&lt;&gt;Submitted",Deadlines!$G$2:$G$1000,"&lt;&gt;Cancelled"))</f>
        <v/>
      </c>
      <c r="O23" s="4" t="n"/>
    </row>
    <row r="24">
      <c r="G24" s="15" t="n"/>
      <c r="H24" s="15" t="n"/>
      <c r="I24" s="16" t="n"/>
      <c r="J24" s="16" t="n"/>
      <c r="K24" s="16" t="n"/>
      <c r="M24" s="17">
        <f>IF($A24="","",IF(COUNTIFS(Deadlines!$A$2:$A$1000,$A24,Deadlines!$F$2:$F$1000,"&lt;&gt;",Deadlines!$G$2:$G$1000,"&lt;&gt;Submitted",Deadlines!$G$2:$G$1000,"&lt;&gt;Cancelled")=0,"",_xlfn.MINIFS(Deadlines!$F$2:$F$1000,Deadlines!$A$2:$A$1000,$A24,Deadlines!$F$2:$F$1000,"&lt;&gt;",Deadlines!$G$2:$G$1000,"&lt;&gt;Submitted",Deadlines!$G$2:$G$1000,"&lt;&gt;Cancelled")))</f>
        <v/>
      </c>
      <c r="N24" s="18">
        <f>IF($A24="","",COUNTIFS(Deadlines!$A$2:$A$1000,$A24,Deadlines!$G$2:$G$1000,"&lt;&gt;Submitted",Deadlines!$G$2:$G$1000,"&lt;&gt;Cancelled"))</f>
        <v/>
      </c>
      <c r="O24" s="4" t="n"/>
    </row>
    <row r="25">
      <c r="G25" s="15" t="n"/>
      <c r="H25" s="15" t="n"/>
      <c r="I25" s="16" t="n"/>
      <c r="J25" s="16" t="n"/>
      <c r="K25" s="16" t="n"/>
      <c r="M25" s="17">
        <f>IF($A25="","",IF(COUNTIFS(Deadlines!$A$2:$A$1000,$A25,Deadlines!$F$2:$F$1000,"&lt;&gt;",Deadlines!$G$2:$G$1000,"&lt;&gt;Submitted",Deadlines!$G$2:$G$1000,"&lt;&gt;Cancelled")=0,"",_xlfn.MINIFS(Deadlines!$F$2:$F$1000,Deadlines!$A$2:$A$1000,$A25,Deadlines!$F$2:$F$1000,"&lt;&gt;",Deadlines!$G$2:$G$1000,"&lt;&gt;Submitted",Deadlines!$G$2:$G$1000,"&lt;&gt;Cancelled")))</f>
        <v/>
      </c>
      <c r="N25" s="18">
        <f>IF($A25="","",COUNTIFS(Deadlines!$A$2:$A$1000,$A25,Deadlines!$G$2:$G$1000,"&lt;&gt;Submitted",Deadlines!$G$2:$G$1000,"&lt;&gt;Cancelled"))</f>
        <v/>
      </c>
      <c r="O25" s="4" t="n"/>
    </row>
    <row r="26">
      <c r="G26" s="15" t="n"/>
      <c r="H26" s="15" t="n"/>
      <c r="I26" s="16" t="n"/>
      <c r="J26" s="16" t="n"/>
      <c r="K26" s="16" t="n"/>
      <c r="M26" s="17">
        <f>IF($A26="","",IF(COUNTIFS(Deadlines!$A$2:$A$1000,$A26,Deadlines!$F$2:$F$1000,"&lt;&gt;",Deadlines!$G$2:$G$1000,"&lt;&gt;Submitted",Deadlines!$G$2:$G$1000,"&lt;&gt;Cancelled")=0,"",_xlfn.MINIFS(Deadlines!$F$2:$F$1000,Deadlines!$A$2:$A$1000,$A26,Deadlines!$F$2:$F$1000,"&lt;&gt;",Deadlines!$G$2:$G$1000,"&lt;&gt;Submitted",Deadlines!$G$2:$G$1000,"&lt;&gt;Cancelled")))</f>
        <v/>
      </c>
      <c r="N26" s="18">
        <f>IF($A26="","",COUNTIFS(Deadlines!$A$2:$A$1000,$A26,Deadlines!$G$2:$G$1000,"&lt;&gt;Submitted",Deadlines!$G$2:$G$1000,"&lt;&gt;Cancelled"))</f>
        <v/>
      </c>
      <c r="O26" s="4" t="n"/>
    </row>
    <row r="27">
      <c r="G27" s="15" t="n"/>
      <c r="H27" s="15" t="n"/>
      <c r="I27" s="16" t="n"/>
      <c r="J27" s="16" t="n"/>
      <c r="K27" s="16" t="n"/>
      <c r="M27" s="17">
        <f>IF($A27="","",IF(COUNTIFS(Deadlines!$A$2:$A$1000,$A27,Deadlines!$F$2:$F$1000,"&lt;&gt;",Deadlines!$G$2:$G$1000,"&lt;&gt;Submitted",Deadlines!$G$2:$G$1000,"&lt;&gt;Cancelled")=0,"",_xlfn.MINIFS(Deadlines!$F$2:$F$1000,Deadlines!$A$2:$A$1000,$A27,Deadlines!$F$2:$F$1000,"&lt;&gt;",Deadlines!$G$2:$G$1000,"&lt;&gt;Submitted",Deadlines!$G$2:$G$1000,"&lt;&gt;Cancelled")))</f>
        <v/>
      </c>
      <c r="N27" s="18">
        <f>IF($A27="","",COUNTIFS(Deadlines!$A$2:$A$1000,$A27,Deadlines!$G$2:$G$1000,"&lt;&gt;Submitted",Deadlines!$G$2:$G$1000,"&lt;&gt;Cancelled"))</f>
        <v/>
      </c>
      <c r="O27" s="4" t="n"/>
    </row>
    <row r="28">
      <c r="G28" s="15" t="n"/>
      <c r="H28" s="15" t="n"/>
      <c r="I28" s="16" t="n"/>
      <c r="J28" s="16" t="n"/>
      <c r="K28" s="16" t="n"/>
      <c r="M28" s="17">
        <f>IF($A28="","",IF(COUNTIFS(Deadlines!$A$2:$A$1000,$A28,Deadlines!$F$2:$F$1000,"&lt;&gt;",Deadlines!$G$2:$G$1000,"&lt;&gt;Submitted",Deadlines!$G$2:$G$1000,"&lt;&gt;Cancelled")=0,"",_xlfn.MINIFS(Deadlines!$F$2:$F$1000,Deadlines!$A$2:$A$1000,$A28,Deadlines!$F$2:$F$1000,"&lt;&gt;",Deadlines!$G$2:$G$1000,"&lt;&gt;Submitted",Deadlines!$G$2:$G$1000,"&lt;&gt;Cancelled")))</f>
        <v/>
      </c>
      <c r="N28" s="18">
        <f>IF($A28="","",COUNTIFS(Deadlines!$A$2:$A$1000,$A28,Deadlines!$G$2:$G$1000,"&lt;&gt;Submitted",Deadlines!$G$2:$G$1000,"&lt;&gt;Cancelled"))</f>
        <v/>
      </c>
      <c r="O28" s="4" t="n"/>
    </row>
    <row r="29">
      <c r="G29" s="15" t="n"/>
      <c r="H29" s="15" t="n"/>
      <c r="I29" s="16" t="n"/>
      <c r="J29" s="16" t="n"/>
      <c r="K29" s="16" t="n"/>
      <c r="M29" s="17">
        <f>IF($A29="","",IF(COUNTIFS(Deadlines!$A$2:$A$1000,$A29,Deadlines!$F$2:$F$1000,"&lt;&gt;",Deadlines!$G$2:$G$1000,"&lt;&gt;Submitted",Deadlines!$G$2:$G$1000,"&lt;&gt;Cancelled")=0,"",_xlfn.MINIFS(Deadlines!$F$2:$F$1000,Deadlines!$A$2:$A$1000,$A29,Deadlines!$F$2:$F$1000,"&lt;&gt;",Deadlines!$G$2:$G$1000,"&lt;&gt;Submitted",Deadlines!$G$2:$G$1000,"&lt;&gt;Cancelled")))</f>
        <v/>
      </c>
      <c r="N29" s="18">
        <f>IF($A29="","",COUNTIFS(Deadlines!$A$2:$A$1000,$A29,Deadlines!$G$2:$G$1000,"&lt;&gt;Submitted",Deadlines!$G$2:$G$1000,"&lt;&gt;Cancelled"))</f>
        <v/>
      </c>
      <c r="O29" s="4" t="n"/>
    </row>
    <row r="30">
      <c r="G30" s="15" t="n"/>
      <c r="H30" s="15" t="n"/>
      <c r="I30" s="16" t="n"/>
      <c r="J30" s="16" t="n"/>
      <c r="K30" s="16" t="n"/>
      <c r="M30" s="17">
        <f>IF($A30="","",IF(COUNTIFS(Deadlines!$A$2:$A$1000,$A30,Deadlines!$F$2:$F$1000,"&lt;&gt;",Deadlines!$G$2:$G$1000,"&lt;&gt;Submitted",Deadlines!$G$2:$G$1000,"&lt;&gt;Cancelled")=0,"",_xlfn.MINIFS(Deadlines!$F$2:$F$1000,Deadlines!$A$2:$A$1000,$A30,Deadlines!$F$2:$F$1000,"&lt;&gt;",Deadlines!$G$2:$G$1000,"&lt;&gt;Submitted",Deadlines!$G$2:$G$1000,"&lt;&gt;Cancelled")))</f>
        <v/>
      </c>
      <c r="N30" s="18">
        <f>IF($A30="","",COUNTIFS(Deadlines!$A$2:$A$1000,$A30,Deadlines!$G$2:$G$1000,"&lt;&gt;Submitted",Deadlines!$G$2:$G$1000,"&lt;&gt;Cancelled"))</f>
        <v/>
      </c>
      <c r="O30" s="4" t="n"/>
    </row>
    <row r="31">
      <c r="G31" s="15" t="n"/>
      <c r="H31" s="15" t="n"/>
      <c r="I31" s="16" t="n"/>
      <c r="J31" s="16" t="n"/>
      <c r="K31" s="16" t="n"/>
      <c r="M31" s="17">
        <f>IF($A31="","",IF(COUNTIFS(Deadlines!$A$2:$A$1000,$A31,Deadlines!$F$2:$F$1000,"&lt;&gt;",Deadlines!$G$2:$G$1000,"&lt;&gt;Submitted",Deadlines!$G$2:$G$1000,"&lt;&gt;Cancelled")=0,"",_xlfn.MINIFS(Deadlines!$F$2:$F$1000,Deadlines!$A$2:$A$1000,$A31,Deadlines!$F$2:$F$1000,"&lt;&gt;",Deadlines!$G$2:$G$1000,"&lt;&gt;Submitted",Deadlines!$G$2:$G$1000,"&lt;&gt;Cancelled")))</f>
        <v/>
      </c>
      <c r="N31" s="18">
        <f>IF($A31="","",COUNTIFS(Deadlines!$A$2:$A$1000,$A31,Deadlines!$G$2:$G$1000,"&lt;&gt;Submitted",Deadlines!$G$2:$G$1000,"&lt;&gt;Cancelled"))</f>
        <v/>
      </c>
      <c r="O31" s="4" t="n"/>
    </row>
    <row r="32">
      <c r="G32" s="15" t="n"/>
      <c r="H32" s="15" t="n"/>
      <c r="I32" s="16" t="n"/>
      <c r="J32" s="16" t="n"/>
      <c r="K32" s="16" t="n"/>
      <c r="M32" s="17">
        <f>IF($A32="","",IF(COUNTIFS(Deadlines!$A$2:$A$1000,$A32,Deadlines!$F$2:$F$1000,"&lt;&gt;",Deadlines!$G$2:$G$1000,"&lt;&gt;Submitted",Deadlines!$G$2:$G$1000,"&lt;&gt;Cancelled")=0,"",_xlfn.MINIFS(Deadlines!$F$2:$F$1000,Deadlines!$A$2:$A$1000,$A32,Deadlines!$F$2:$F$1000,"&lt;&gt;",Deadlines!$G$2:$G$1000,"&lt;&gt;Submitted",Deadlines!$G$2:$G$1000,"&lt;&gt;Cancelled")))</f>
        <v/>
      </c>
      <c r="N32" s="18">
        <f>IF($A32="","",COUNTIFS(Deadlines!$A$2:$A$1000,$A32,Deadlines!$G$2:$G$1000,"&lt;&gt;Submitted",Deadlines!$G$2:$G$1000,"&lt;&gt;Cancelled"))</f>
        <v/>
      </c>
      <c r="O32" s="4" t="n"/>
    </row>
    <row r="33">
      <c r="G33" s="15" t="n"/>
      <c r="H33" s="15" t="n"/>
      <c r="I33" s="16" t="n"/>
      <c r="J33" s="16" t="n"/>
      <c r="K33" s="16" t="n"/>
      <c r="M33" s="17">
        <f>IF($A33="","",IF(COUNTIFS(Deadlines!$A$2:$A$1000,$A33,Deadlines!$F$2:$F$1000,"&lt;&gt;",Deadlines!$G$2:$G$1000,"&lt;&gt;Submitted",Deadlines!$G$2:$G$1000,"&lt;&gt;Cancelled")=0,"",_xlfn.MINIFS(Deadlines!$F$2:$F$1000,Deadlines!$A$2:$A$1000,$A33,Deadlines!$F$2:$F$1000,"&lt;&gt;",Deadlines!$G$2:$G$1000,"&lt;&gt;Submitted",Deadlines!$G$2:$G$1000,"&lt;&gt;Cancelled")))</f>
        <v/>
      </c>
      <c r="N33" s="18">
        <f>IF($A33="","",COUNTIFS(Deadlines!$A$2:$A$1000,$A33,Deadlines!$G$2:$G$1000,"&lt;&gt;Submitted",Deadlines!$G$2:$G$1000,"&lt;&gt;Cancelled"))</f>
        <v/>
      </c>
      <c r="O33" s="4" t="n"/>
    </row>
    <row r="34">
      <c r="G34" s="15" t="n"/>
      <c r="H34" s="15" t="n"/>
      <c r="I34" s="16" t="n"/>
      <c r="J34" s="16" t="n"/>
      <c r="K34" s="16" t="n"/>
      <c r="M34" s="17">
        <f>IF($A34="","",IF(COUNTIFS(Deadlines!$A$2:$A$1000,$A34,Deadlines!$F$2:$F$1000,"&lt;&gt;",Deadlines!$G$2:$G$1000,"&lt;&gt;Submitted",Deadlines!$G$2:$G$1000,"&lt;&gt;Cancelled")=0,"",_xlfn.MINIFS(Deadlines!$F$2:$F$1000,Deadlines!$A$2:$A$1000,$A34,Deadlines!$F$2:$F$1000,"&lt;&gt;",Deadlines!$G$2:$G$1000,"&lt;&gt;Submitted",Deadlines!$G$2:$G$1000,"&lt;&gt;Cancelled")))</f>
        <v/>
      </c>
      <c r="N34" s="18">
        <f>IF($A34="","",COUNTIFS(Deadlines!$A$2:$A$1000,$A34,Deadlines!$G$2:$G$1000,"&lt;&gt;Submitted",Deadlines!$G$2:$G$1000,"&lt;&gt;Cancelled"))</f>
        <v/>
      </c>
      <c r="O34" s="4" t="n"/>
    </row>
    <row r="35">
      <c r="G35" s="15" t="n"/>
      <c r="H35" s="15" t="n"/>
      <c r="I35" s="16" t="n"/>
      <c r="J35" s="16" t="n"/>
      <c r="K35" s="16" t="n"/>
      <c r="M35" s="17">
        <f>IF($A35="","",IF(COUNTIFS(Deadlines!$A$2:$A$1000,$A35,Deadlines!$F$2:$F$1000,"&lt;&gt;",Deadlines!$G$2:$G$1000,"&lt;&gt;Submitted",Deadlines!$G$2:$G$1000,"&lt;&gt;Cancelled")=0,"",_xlfn.MINIFS(Deadlines!$F$2:$F$1000,Deadlines!$A$2:$A$1000,$A35,Deadlines!$F$2:$F$1000,"&lt;&gt;",Deadlines!$G$2:$G$1000,"&lt;&gt;Submitted",Deadlines!$G$2:$G$1000,"&lt;&gt;Cancelled")))</f>
        <v/>
      </c>
      <c r="N35" s="18">
        <f>IF($A35="","",COUNTIFS(Deadlines!$A$2:$A$1000,$A35,Deadlines!$G$2:$G$1000,"&lt;&gt;Submitted",Deadlines!$G$2:$G$1000,"&lt;&gt;Cancelled"))</f>
        <v/>
      </c>
      <c r="O35" s="4" t="n"/>
    </row>
    <row r="36">
      <c r="G36" s="15" t="n"/>
      <c r="H36" s="15" t="n"/>
      <c r="I36" s="16" t="n"/>
      <c r="J36" s="16" t="n"/>
      <c r="K36" s="16" t="n"/>
      <c r="M36" s="17">
        <f>IF($A36="","",IF(COUNTIFS(Deadlines!$A$2:$A$1000,$A36,Deadlines!$F$2:$F$1000,"&lt;&gt;",Deadlines!$G$2:$G$1000,"&lt;&gt;Submitted",Deadlines!$G$2:$G$1000,"&lt;&gt;Cancelled")=0,"",_xlfn.MINIFS(Deadlines!$F$2:$F$1000,Deadlines!$A$2:$A$1000,$A36,Deadlines!$F$2:$F$1000,"&lt;&gt;",Deadlines!$G$2:$G$1000,"&lt;&gt;Submitted",Deadlines!$G$2:$G$1000,"&lt;&gt;Cancelled")))</f>
        <v/>
      </c>
      <c r="N36" s="18">
        <f>IF($A36="","",COUNTIFS(Deadlines!$A$2:$A$1000,$A36,Deadlines!$G$2:$G$1000,"&lt;&gt;Submitted",Deadlines!$G$2:$G$1000,"&lt;&gt;Cancelled"))</f>
        <v/>
      </c>
      <c r="O36" s="4" t="n"/>
    </row>
    <row r="37">
      <c r="G37" s="15" t="n"/>
      <c r="H37" s="15" t="n"/>
      <c r="I37" s="16" t="n"/>
      <c r="J37" s="16" t="n"/>
      <c r="K37" s="16" t="n"/>
      <c r="M37" s="17">
        <f>IF($A37="","",IF(COUNTIFS(Deadlines!$A$2:$A$1000,$A37,Deadlines!$F$2:$F$1000,"&lt;&gt;",Deadlines!$G$2:$G$1000,"&lt;&gt;Submitted",Deadlines!$G$2:$G$1000,"&lt;&gt;Cancelled")=0,"",_xlfn.MINIFS(Deadlines!$F$2:$F$1000,Deadlines!$A$2:$A$1000,$A37,Deadlines!$F$2:$F$1000,"&lt;&gt;",Deadlines!$G$2:$G$1000,"&lt;&gt;Submitted",Deadlines!$G$2:$G$1000,"&lt;&gt;Cancelled")))</f>
        <v/>
      </c>
      <c r="N37" s="18">
        <f>IF($A37="","",COUNTIFS(Deadlines!$A$2:$A$1000,$A37,Deadlines!$G$2:$G$1000,"&lt;&gt;Submitted",Deadlines!$G$2:$G$1000,"&lt;&gt;Cancelled"))</f>
        <v/>
      </c>
      <c r="O37" s="4" t="n"/>
    </row>
    <row r="38">
      <c r="G38" s="15" t="n"/>
      <c r="H38" s="15" t="n"/>
      <c r="I38" s="16" t="n"/>
      <c r="J38" s="16" t="n"/>
      <c r="K38" s="16" t="n"/>
      <c r="M38" s="17">
        <f>IF($A38="","",IF(COUNTIFS(Deadlines!$A$2:$A$1000,$A38,Deadlines!$F$2:$F$1000,"&lt;&gt;",Deadlines!$G$2:$G$1000,"&lt;&gt;Submitted",Deadlines!$G$2:$G$1000,"&lt;&gt;Cancelled")=0,"",_xlfn.MINIFS(Deadlines!$F$2:$F$1000,Deadlines!$A$2:$A$1000,$A38,Deadlines!$F$2:$F$1000,"&lt;&gt;",Deadlines!$G$2:$G$1000,"&lt;&gt;Submitted",Deadlines!$G$2:$G$1000,"&lt;&gt;Cancelled")))</f>
        <v/>
      </c>
      <c r="N38" s="18">
        <f>IF($A38="","",COUNTIFS(Deadlines!$A$2:$A$1000,$A38,Deadlines!$G$2:$G$1000,"&lt;&gt;Submitted",Deadlines!$G$2:$G$1000,"&lt;&gt;Cancelled"))</f>
        <v/>
      </c>
      <c r="O38" s="4" t="n"/>
    </row>
    <row r="39">
      <c r="G39" s="15" t="n"/>
      <c r="H39" s="15" t="n"/>
      <c r="I39" s="16" t="n"/>
      <c r="J39" s="16" t="n"/>
      <c r="K39" s="16" t="n"/>
      <c r="M39" s="17">
        <f>IF($A39="","",IF(COUNTIFS(Deadlines!$A$2:$A$1000,$A39,Deadlines!$F$2:$F$1000,"&lt;&gt;",Deadlines!$G$2:$G$1000,"&lt;&gt;Submitted",Deadlines!$G$2:$G$1000,"&lt;&gt;Cancelled")=0,"",_xlfn.MINIFS(Deadlines!$F$2:$F$1000,Deadlines!$A$2:$A$1000,$A39,Deadlines!$F$2:$F$1000,"&lt;&gt;",Deadlines!$G$2:$G$1000,"&lt;&gt;Submitted",Deadlines!$G$2:$G$1000,"&lt;&gt;Cancelled")))</f>
        <v/>
      </c>
      <c r="N39" s="18">
        <f>IF($A39="","",COUNTIFS(Deadlines!$A$2:$A$1000,$A39,Deadlines!$G$2:$G$1000,"&lt;&gt;Submitted",Deadlines!$G$2:$G$1000,"&lt;&gt;Cancelled"))</f>
        <v/>
      </c>
      <c r="O39" s="4" t="n"/>
    </row>
    <row r="40">
      <c r="G40" s="15" t="n"/>
      <c r="H40" s="15" t="n"/>
      <c r="I40" s="16" t="n"/>
      <c r="J40" s="16" t="n"/>
      <c r="K40" s="16" t="n"/>
      <c r="M40" s="17">
        <f>IF($A40="","",IF(COUNTIFS(Deadlines!$A$2:$A$1000,$A40,Deadlines!$F$2:$F$1000,"&lt;&gt;",Deadlines!$G$2:$G$1000,"&lt;&gt;Submitted",Deadlines!$G$2:$G$1000,"&lt;&gt;Cancelled")=0,"",_xlfn.MINIFS(Deadlines!$F$2:$F$1000,Deadlines!$A$2:$A$1000,$A40,Deadlines!$F$2:$F$1000,"&lt;&gt;",Deadlines!$G$2:$G$1000,"&lt;&gt;Submitted",Deadlines!$G$2:$G$1000,"&lt;&gt;Cancelled")))</f>
        <v/>
      </c>
      <c r="N40" s="18">
        <f>IF($A40="","",COUNTIFS(Deadlines!$A$2:$A$1000,$A40,Deadlines!$G$2:$G$1000,"&lt;&gt;Submitted",Deadlines!$G$2:$G$1000,"&lt;&gt;Cancelled"))</f>
        <v/>
      </c>
      <c r="O40" s="4" t="n"/>
    </row>
    <row r="41">
      <c r="G41" s="15" t="n"/>
      <c r="H41" s="15" t="n"/>
      <c r="I41" s="16" t="n"/>
      <c r="J41" s="16" t="n"/>
      <c r="K41" s="16" t="n"/>
      <c r="M41" s="17">
        <f>IF($A41="","",IF(COUNTIFS(Deadlines!$A$2:$A$1000,$A41,Deadlines!$F$2:$F$1000,"&lt;&gt;",Deadlines!$G$2:$G$1000,"&lt;&gt;Submitted",Deadlines!$G$2:$G$1000,"&lt;&gt;Cancelled")=0,"",_xlfn.MINIFS(Deadlines!$F$2:$F$1000,Deadlines!$A$2:$A$1000,$A41,Deadlines!$F$2:$F$1000,"&lt;&gt;",Deadlines!$G$2:$G$1000,"&lt;&gt;Submitted",Deadlines!$G$2:$G$1000,"&lt;&gt;Cancelled")))</f>
        <v/>
      </c>
      <c r="N41" s="18">
        <f>IF($A41="","",COUNTIFS(Deadlines!$A$2:$A$1000,$A41,Deadlines!$G$2:$G$1000,"&lt;&gt;Submitted",Deadlines!$G$2:$G$1000,"&lt;&gt;Cancelled"))</f>
        <v/>
      </c>
      <c r="O41" s="4" t="n"/>
    </row>
    <row r="42">
      <c r="G42" s="15" t="n"/>
      <c r="H42" s="15" t="n"/>
      <c r="I42" s="16" t="n"/>
      <c r="J42" s="16" t="n"/>
      <c r="K42" s="16" t="n"/>
      <c r="M42" s="17">
        <f>IF($A42="","",IF(COUNTIFS(Deadlines!$A$2:$A$1000,$A42,Deadlines!$F$2:$F$1000,"&lt;&gt;",Deadlines!$G$2:$G$1000,"&lt;&gt;Submitted",Deadlines!$G$2:$G$1000,"&lt;&gt;Cancelled")=0,"",_xlfn.MINIFS(Deadlines!$F$2:$F$1000,Deadlines!$A$2:$A$1000,$A42,Deadlines!$F$2:$F$1000,"&lt;&gt;",Deadlines!$G$2:$G$1000,"&lt;&gt;Submitted",Deadlines!$G$2:$G$1000,"&lt;&gt;Cancelled")))</f>
        <v/>
      </c>
      <c r="N42" s="18">
        <f>IF($A42="","",COUNTIFS(Deadlines!$A$2:$A$1000,$A42,Deadlines!$G$2:$G$1000,"&lt;&gt;Submitted",Deadlines!$G$2:$G$1000,"&lt;&gt;Cancelled"))</f>
        <v/>
      </c>
      <c r="O42" s="4" t="n"/>
    </row>
    <row r="43">
      <c r="G43" s="15" t="n"/>
      <c r="H43" s="15" t="n"/>
      <c r="I43" s="16" t="n"/>
      <c r="J43" s="16" t="n"/>
      <c r="K43" s="16" t="n"/>
      <c r="M43" s="17">
        <f>IF($A43="","",IF(COUNTIFS(Deadlines!$A$2:$A$1000,$A43,Deadlines!$F$2:$F$1000,"&lt;&gt;",Deadlines!$G$2:$G$1000,"&lt;&gt;Submitted",Deadlines!$G$2:$G$1000,"&lt;&gt;Cancelled")=0,"",_xlfn.MINIFS(Deadlines!$F$2:$F$1000,Deadlines!$A$2:$A$1000,$A43,Deadlines!$F$2:$F$1000,"&lt;&gt;",Deadlines!$G$2:$G$1000,"&lt;&gt;Submitted",Deadlines!$G$2:$G$1000,"&lt;&gt;Cancelled")))</f>
        <v/>
      </c>
      <c r="N43" s="18">
        <f>IF($A43="","",COUNTIFS(Deadlines!$A$2:$A$1000,$A43,Deadlines!$G$2:$G$1000,"&lt;&gt;Submitted",Deadlines!$G$2:$G$1000,"&lt;&gt;Cancelled"))</f>
        <v/>
      </c>
      <c r="O43" s="4" t="n"/>
    </row>
    <row r="44">
      <c r="G44" s="15" t="n"/>
      <c r="H44" s="15" t="n"/>
      <c r="I44" s="16" t="n"/>
      <c r="J44" s="16" t="n"/>
      <c r="K44" s="16" t="n"/>
      <c r="M44" s="17">
        <f>IF($A44="","",IF(COUNTIFS(Deadlines!$A$2:$A$1000,$A44,Deadlines!$F$2:$F$1000,"&lt;&gt;",Deadlines!$G$2:$G$1000,"&lt;&gt;Submitted",Deadlines!$G$2:$G$1000,"&lt;&gt;Cancelled")=0,"",_xlfn.MINIFS(Deadlines!$F$2:$F$1000,Deadlines!$A$2:$A$1000,$A44,Deadlines!$F$2:$F$1000,"&lt;&gt;",Deadlines!$G$2:$G$1000,"&lt;&gt;Submitted",Deadlines!$G$2:$G$1000,"&lt;&gt;Cancelled")))</f>
        <v/>
      </c>
      <c r="N44" s="18">
        <f>IF($A44="","",COUNTIFS(Deadlines!$A$2:$A$1000,$A44,Deadlines!$G$2:$G$1000,"&lt;&gt;Submitted",Deadlines!$G$2:$G$1000,"&lt;&gt;Cancelled"))</f>
        <v/>
      </c>
      <c r="O44" s="4" t="n"/>
    </row>
    <row r="45">
      <c r="G45" s="15" t="n"/>
      <c r="H45" s="15" t="n"/>
      <c r="I45" s="16" t="n"/>
      <c r="J45" s="16" t="n"/>
      <c r="K45" s="16" t="n"/>
      <c r="M45" s="17">
        <f>IF($A45="","",IF(COUNTIFS(Deadlines!$A$2:$A$1000,$A45,Deadlines!$F$2:$F$1000,"&lt;&gt;",Deadlines!$G$2:$G$1000,"&lt;&gt;Submitted",Deadlines!$G$2:$G$1000,"&lt;&gt;Cancelled")=0,"",_xlfn.MINIFS(Deadlines!$F$2:$F$1000,Deadlines!$A$2:$A$1000,$A45,Deadlines!$F$2:$F$1000,"&lt;&gt;",Deadlines!$G$2:$G$1000,"&lt;&gt;Submitted",Deadlines!$G$2:$G$1000,"&lt;&gt;Cancelled")))</f>
        <v/>
      </c>
      <c r="N45" s="18">
        <f>IF($A45="","",COUNTIFS(Deadlines!$A$2:$A$1000,$A45,Deadlines!$G$2:$G$1000,"&lt;&gt;Submitted",Deadlines!$G$2:$G$1000,"&lt;&gt;Cancelled"))</f>
        <v/>
      </c>
      <c r="O45" s="4" t="n"/>
    </row>
    <row r="46">
      <c r="G46" s="15" t="n"/>
      <c r="H46" s="15" t="n"/>
      <c r="I46" s="16" t="n"/>
      <c r="J46" s="16" t="n"/>
      <c r="K46" s="16" t="n"/>
      <c r="M46" s="17">
        <f>IF($A46="","",IF(COUNTIFS(Deadlines!$A$2:$A$1000,$A46,Deadlines!$F$2:$F$1000,"&lt;&gt;",Deadlines!$G$2:$G$1000,"&lt;&gt;Submitted",Deadlines!$G$2:$G$1000,"&lt;&gt;Cancelled")=0,"",_xlfn.MINIFS(Deadlines!$F$2:$F$1000,Deadlines!$A$2:$A$1000,$A46,Deadlines!$F$2:$F$1000,"&lt;&gt;",Deadlines!$G$2:$G$1000,"&lt;&gt;Submitted",Deadlines!$G$2:$G$1000,"&lt;&gt;Cancelled")))</f>
        <v/>
      </c>
      <c r="N46" s="18">
        <f>IF($A46="","",COUNTIFS(Deadlines!$A$2:$A$1000,$A46,Deadlines!$G$2:$G$1000,"&lt;&gt;Submitted",Deadlines!$G$2:$G$1000,"&lt;&gt;Cancelled"))</f>
        <v/>
      </c>
      <c r="O46" s="4" t="n"/>
    </row>
    <row r="47">
      <c r="G47" s="15" t="n"/>
      <c r="H47" s="15" t="n"/>
      <c r="I47" s="16" t="n"/>
      <c r="J47" s="16" t="n"/>
      <c r="K47" s="16" t="n"/>
      <c r="M47" s="17">
        <f>IF($A47="","",IF(COUNTIFS(Deadlines!$A$2:$A$1000,$A47,Deadlines!$F$2:$F$1000,"&lt;&gt;",Deadlines!$G$2:$G$1000,"&lt;&gt;Submitted",Deadlines!$G$2:$G$1000,"&lt;&gt;Cancelled")=0,"",_xlfn.MINIFS(Deadlines!$F$2:$F$1000,Deadlines!$A$2:$A$1000,$A47,Deadlines!$F$2:$F$1000,"&lt;&gt;",Deadlines!$G$2:$G$1000,"&lt;&gt;Submitted",Deadlines!$G$2:$G$1000,"&lt;&gt;Cancelled")))</f>
        <v/>
      </c>
      <c r="N47" s="18">
        <f>IF($A47="","",COUNTIFS(Deadlines!$A$2:$A$1000,$A47,Deadlines!$G$2:$G$1000,"&lt;&gt;Submitted",Deadlines!$G$2:$G$1000,"&lt;&gt;Cancelled"))</f>
        <v/>
      </c>
      <c r="O47" s="4" t="n"/>
    </row>
    <row r="48">
      <c r="G48" s="15" t="n"/>
      <c r="H48" s="15" t="n"/>
      <c r="I48" s="16" t="n"/>
      <c r="J48" s="16" t="n"/>
      <c r="K48" s="16" t="n"/>
      <c r="M48" s="17">
        <f>IF($A48="","",IF(COUNTIFS(Deadlines!$A$2:$A$1000,$A48,Deadlines!$F$2:$F$1000,"&lt;&gt;",Deadlines!$G$2:$G$1000,"&lt;&gt;Submitted",Deadlines!$G$2:$G$1000,"&lt;&gt;Cancelled")=0,"",_xlfn.MINIFS(Deadlines!$F$2:$F$1000,Deadlines!$A$2:$A$1000,$A48,Deadlines!$F$2:$F$1000,"&lt;&gt;",Deadlines!$G$2:$G$1000,"&lt;&gt;Submitted",Deadlines!$G$2:$G$1000,"&lt;&gt;Cancelled")))</f>
        <v/>
      </c>
      <c r="N48" s="18">
        <f>IF($A48="","",COUNTIFS(Deadlines!$A$2:$A$1000,$A48,Deadlines!$G$2:$G$1000,"&lt;&gt;Submitted",Deadlines!$G$2:$G$1000,"&lt;&gt;Cancelled"))</f>
        <v/>
      </c>
      <c r="O48" s="4" t="n"/>
    </row>
    <row r="49">
      <c r="G49" s="15" t="n"/>
      <c r="H49" s="15" t="n"/>
      <c r="I49" s="16" t="n"/>
      <c r="J49" s="16" t="n"/>
      <c r="K49" s="16" t="n"/>
      <c r="M49" s="17">
        <f>IF($A49="","",IF(COUNTIFS(Deadlines!$A$2:$A$1000,$A49,Deadlines!$F$2:$F$1000,"&lt;&gt;",Deadlines!$G$2:$G$1000,"&lt;&gt;Submitted",Deadlines!$G$2:$G$1000,"&lt;&gt;Cancelled")=0,"",_xlfn.MINIFS(Deadlines!$F$2:$F$1000,Deadlines!$A$2:$A$1000,$A49,Deadlines!$F$2:$F$1000,"&lt;&gt;",Deadlines!$G$2:$G$1000,"&lt;&gt;Submitted",Deadlines!$G$2:$G$1000,"&lt;&gt;Cancelled")))</f>
        <v/>
      </c>
      <c r="N49" s="18">
        <f>IF($A49="","",COUNTIFS(Deadlines!$A$2:$A$1000,$A49,Deadlines!$G$2:$G$1000,"&lt;&gt;Submitted",Deadlines!$G$2:$G$1000,"&lt;&gt;Cancelled"))</f>
        <v/>
      </c>
      <c r="O49" s="4" t="n"/>
    </row>
    <row r="50">
      <c r="G50" s="15" t="n"/>
      <c r="H50" s="15" t="n"/>
      <c r="I50" s="16" t="n"/>
      <c r="J50" s="16" t="n"/>
      <c r="K50" s="16" t="n"/>
      <c r="M50" s="17">
        <f>IF($A50="","",IF(COUNTIFS(Deadlines!$A$2:$A$1000,$A50,Deadlines!$F$2:$F$1000,"&lt;&gt;",Deadlines!$G$2:$G$1000,"&lt;&gt;Submitted",Deadlines!$G$2:$G$1000,"&lt;&gt;Cancelled")=0,"",_xlfn.MINIFS(Deadlines!$F$2:$F$1000,Deadlines!$A$2:$A$1000,$A50,Deadlines!$F$2:$F$1000,"&lt;&gt;",Deadlines!$G$2:$G$1000,"&lt;&gt;Submitted",Deadlines!$G$2:$G$1000,"&lt;&gt;Cancelled")))</f>
        <v/>
      </c>
      <c r="N50" s="18">
        <f>IF($A50="","",COUNTIFS(Deadlines!$A$2:$A$1000,$A50,Deadlines!$G$2:$G$1000,"&lt;&gt;Submitted",Deadlines!$G$2:$G$1000,"&lt;&gt;Cancelled"))</f>
        <v/>
      </c>
      <c r="O50" s="4" t="n"/>
    </row>
    <row r="51">
      <c r="G51" s="15" t="n"/>
      <c r="H51" s="15" t="n"/>
      <c r="I51" s="16" t="n"/>
      <c r="J51" s="16" t="n"/>
      <c r="K51" s="16" t="n"/>
      <c r="M51" s="17">
        <f>IF($A51="","",IF(COUNTIFS(Deadlines!$A$2:$A$1000,$A51,Deadlines!$F$2:$F$1000,"&lt;&gt;",Deadlines!$G$2:$G$1000,"&lt;&gt;Submitted",Deadlines!$G$2:$G$1000,"&lt;&gt;Cancelled")=0,"",_xlfn.MINIFS(Deadlines!$F$2:$F$1000,Deadlines!$A$2:$A$1000,$A51,Deadlines!$F$2:$F$1000,"&lt;&gt;",Deadlines!$G$2:$G$1000,"&lt;&gt;Submitted",Deadlines!$G$2:$G$1000,"&lt;&gt;Cancelled")))</f>
        <v/>
      </c>
      <c r="N51" s="18">
        <f>IF($A51="","",COUNTIFS(Deadlines!$A$2:$A$1000,$A51,Deadlines!$G$2:$G$1000,"&lt;&gt;Submitted",Deadlines!$G$2:$G$1000,"&lt;&gt;Cancelled"))</f>
        <v/>
      </c>
      <c r="O51" s="4" t="n"/>
    </row>
    <row r="52">
      <c r="G52" s="15" t="n"/>
      <c r="H52" s="15" t="n"/>
      <c r="I52" s="16" t="n"/>
      <c r="J52" s="16" t="n"/>
      <c r="K52" s="16" t="n"/>
      <c r="M52" s="17">
        <f>IF($A52="","",IF(COUNTIFS(Deadlines!$A$2:$A$1000,$A52,Deadlines!$F$2:$F$1000,"&lt;&gt;",Deadlines!$G$2:$G$1000,"&lt;&gt;Submitted",Deadlines!$G$2:$G$1000,"&lt;&gt;Cancelled")=0,"",_xlfn.MINIFS(Deadlines!$F$2:$F$1000,Deadlines!$A$2:$A$1000,$A52,Deadlines!$F$2:$F$1000,"&lt;&gt;",Deadlines!$G$2:$G$1000,"&lt;&gt;Submitted",Deadlines!$G$2:$G$1000,"&lt;&gt;Cancelled")))</f>
        <v/>
      </c>
      <c r="N52" s="18">
        <f>IF($A52="","",COUNTIFS(Deadlines!$A$2:$A$1000,$A52,Deadlines!$G$2:$G$1000,"&lt;&gt;Submitted",Deadlines!$G$2:$G$1000,"&lt;&gt;Cancelled"))</f>
        <v/>
      </c>
      <c r="O52" s="4" t="n"/>
    </row>
    <row r="53">
      <c r="G53" s="15" t="n"/>
      <c r="H53" s="15" t="n"/>
      <c r="I53" s="16" t="n"/>
      <c r="J53" s="16" t="n"/>
      <c r="K53" s="16" t="n"/>
      <c r="M53" s="17">
        <f>IF($A53="","",IF(COUNTIFS(Deadlines!$A$2:$A$1000,$A53,Deadlines!$F$2:$F$1000,"&lt;&gt;",Deadlines!$G$2:$G$1000,"&lt;&gt;Submitted",Deadlines!$G$2:$G$1000,"&lt;&gt;Cancelled")=0,"",_xlfn.MINIFS(Deadlines!$F$2:$F$1000,Deadlines!$A$2:$A$1000,$A53,Deadlines!$F$2:$F$1000,"&lt;&gt;",Deadlines!$G$2:$G$1000,"&lt;&gt;Submitted",Deadlines!$G$2:$G$1000,"&lt;&gt;Cancelled")))</f>
        <v/>
      </c>
      <c r="N53" s="18">
        <f>IF($A53="","",COUNTIFS(Deadlines!$A$2:$A$1000,$A53,Deadlines!$G$2:$G$1000,"&lt;&gt;Submitted",Deadlines!$G$2:$G$1000,"&lt;&gt;Cancelled"))</f>
        <v/>
      </c>
      <c r="O53" s="4" t="n"/>
    </row>
    <row r="54">
      <c r="G54" s="15" t="n"/>
      <c r="H54" s="15" t="n"/>
      <c r="I54" s="16" t="n"/>
      <c r="J54" s="16" t="n"/>
      <c r="K54" s="16" t="n"/>
      <c r="M54" s="17">
        <f>IF($A54="","",IF(COUNTIFS(Deadlines!$A$2:$A$1000,$A54,Deadlines!$F$2:$F$1000,"&lt;&gt;",Deadlines!$G$2:$G$1000,"&lt;&gt;Submitted",Deadlines!$G$2:$G$1000,"&lt;&gt;Cancelled")=0,"",_xlfn.MINIFS(Deadlines!$F$2:$F$1000,Deadlines!$A$2:$A$1000,$A54,Deadlines!$F$2:$F$1000,"&lt;&gt;",Deadlines!$G$2:$G$1000,"&lt;&gt;Submitted",Deadlines!$G$2:$G$1000,"&lt;&gt;Cancelled")))</f>
        <v/>
      </c>
      <c r="N54" s="18">
        <f>IF($A54="","",COUNTIFS(Deadlines!$A$2:$A$1000,$A54,Deadlines!$G$2:$G$1000,"&lt;&gt;Submitted",Deadlines!$G$2:$G$1000,"&lt;&gt;Cancelled"))</f>
        <v/>
      </c>
      <c r="O54" s="4" t="n"/>
    </row>
    <row r="55">
      <c r="G55" s="15" t="n"/>
      <c r="H55" s="15" t="n"/>
      <c r="I55" s="16" t="n"/>
      <c r="J55" s="16" t="n"/>
      <c r="K55" s="16" t="n"/>
      <c r="M55" s="17">
        <f>IF($A55="","",IF(COUNTIFS(Deadlines!$A$2:$A$1000,$A55,Deadlines!$F$2:$F$1000,"&lt;&gt;",Deadlines!$G$2:$G$1000,"&lt;&gt;Submitted",Deadlines!$G$2:$G$1000,"&lt;&gt;Cancelled")=0,"",_xlfn.MINIFS(Deadlines!$F$2:$F$1000,Deadlines!$A$2:$A$1000,$A55,Deadlines!$F$2:$F$1000,"&lt;&gt;",Deadlines!$G$2:$G$1000,"&lt;&gt;Submitted",Deadlines!$G$2:$G$1000,"&lt;&gt;Cancelled")))</f>
        <v/>
      </c>
      <c r="N55" s="18">
        <f>IF($A55="","",COUNTIFS(Deadlines!$A$2:$A$1000,$A55,Deadlines!$G$2:$G$1000,"&lt;&gt;Submitted",Deadlines!$G$2:$G$1000,"&lt;&gt;Cancelled"))</f>
        <v/>
      </c>
      <c r="O55" s="4" t="n"/>
    </row>
    <row r="56">
      <c r="G56" s="15" t="n"/>
      <c r="H56" s="15" t="n"/>
      <c r="I56" s="16" t="n"/>
      <c r="J56" s="16" t="n"/>
      <c r="K56" s="16" t="n"/>
      <c r="M56" s="17">
        <f>IF($A56="","",IF(COUNTIFS(Deadlines!$A$2:$A$1000,$A56,Deadlines!$F$2:$F$1000,"&lt;&gt;",Deadlines!$G$2:$G$1000,"&lt;&gt;Submitted",Deadlines!$G$2:$G$1000,"&lt;&gt;Cancelled")=0,"",_xlfn.MINIFS(Deadlines!$F$2:$F$1000,Deadlines!$A$2:$A$1000,$A56,Deadlines!$F$2:$F$1000,"&lt;&gt;",Deadlines!$G$2:$G$1000,"&lt;&gt;Submitted",Deadlines!$G$2:$G$1000,"&lt;&gt;Cancelled")))</f>
        <v/>
      </c>
      <c r="N56" s="18">
        <f>IF($A56="","",COUNTIFS(Deadlines!$A$2:$A$1000,$A56,Deadlines!$G$2:$G$1000,"&lt;&gt;Submitted",Deadlines!$G$2:$G$1000,"&lt;&gt;Cancelled"))</f>
        <v/>
      </c>
      <c r="O56" s="4" t="n"/>
    </row>
    <row r="57">
      <c r="G57" s="15" t="n"/>
      <c r="H57" s="15" t="n"/>
      <c r="I57" s="16" t="n"/>
      <c r="J57" s="16" t="n"/>
      <c r="K57" s="16" t="n"/>
      <c r="M57" s="17">
        <f>IF($A57="","",IF(COUNTIFS(Deadlines!$A$2:$A$1000,$A57,Deadlines!$F$2:$F$1000,"&lt;&gt;",Deadlines!$G$2:$G$1000,"&lt;&gt;Submitted",Deadlines!$G$2:$G$1000,"&lt;&gt;Cancelled")=0,"",_xlfn.MINIFS(Deadlines!$F$2:$F$1000,Deadlines!$A$2:$A$1000,$A57,Deadlines!$F$2:$F$1000,"&lt;&gt;",Deadlines!$G$2:$G$1000,"&lt;&gt;Submitted",Deadlines!$G$2:$G$1000,"&lt;&gt;Cancelled")))</f>
        <v/>
      </c>
      <c r="N57" s="18">
        <f>IF($A57="","",COUNTIFS(Deadlines!$A$2:$A$1000,$A57,Deadlines!$G$2:$G$1000,"&lt;&gt;Submitted",Deadlines!$G$2:$G$1000,"&lt;&gt;Cancelled"))</f>
        <v/>
      </c>
      <c r="O57" s="4" t="n"/>
    </row>
    <row r="58">
      <c r="G58" s="15" t="n"/>
      <c r="H58" s="15" t="n"/>
      <c r="I58" s="16" t="n"/>
      <c r="J58" s="16" t="n"/>
      <c r="K58" s="16" t="n"/>
      <c r="M58" s="17">
        <f>IF($A58="","",IF(COUNTIFS(Deadlines!$A$2:$A$1000,$A58,Deadlines!$F$2:$F$1000,"&lt;&gt;",Deadlines!$G$2:$G$1000,"&lt;&gt;Submitted",Deadlines!$G$2:$G$1000,"&lt;&gt;Cancelled")=0,"",_xlfn.MINIFS(Deadlines!$F$2:$F$1000,Deadlines!$A$2:$A$1000,$A58,Deadlines!$F$2:$F$1000,"&lt;&gt;",Deadlines!$G$2:$G$1000,"&lt;&gt;Submitted",Deadlines!$G$2:$G$1000,"&lt;&gt;Cancelled")))</f>
        <v/>
      </c>
      <c r="N58" s="18">
        <f>IF($A58="","",COUNTIFS(Deadlines!$A$2:$A$1000,$A58,Deadlines!$G$2:$G$1000,"&lt;&gt;Submitted",Deadlines!$G$2:$G$1000,"&lt;&gt;Cancelled"))</f>
        <v/>
      </c>
      <c r="O58" s="4" t="n"/>
    </row>
    <row r="59">
      <c r="G59" s="15" t="n"/>
      <c r="H59" s="15" t="n"/>
      <c r="I59" s="16" t="n"/>
      <c r="J59" s="16" t="n"/>
      <c r="K59" s="16" t="n"/>
      <c r="M59" s="17">
        <f>IF($A59="","",IF(COUNTIFS(Deadlines!$A$2:$A$1000,$A59,Deadlines!$F$2:$F$1000,"&lt;&gt;",Deadlines!$G$2:$G$1000,"&lt;&gt;Submitted",Deadlines!$G$2:$G$1000,"&lt;&gt;Cancelled")=0,"",_xlfn.MINIFS(Deadlines!$F$2:$F$1000,Deadlines!$A$2:$A$1000,$A59,Deadlines!$F$2:$F$1000,"&lt;&gt;",Deadlines!$G$2:$G$1000,"&lt;&gt;Submitted",Deadlines!$G$2:$G$1000,"&lt;&gt;Cancelled")))</f>
        <v/>
      </c>
      <c r="N59" s="18">
        <f>IF($A59="","",COUNTIFS(Deadlines!$A$2:$A$1000,$A59,Deadlines!$G$2:$G$1000,"&lt;&gt;Submitted",Deadlines!$G$2:$G$1000,"&lt;&gt;Cancelled"))</f>
        <v/>
      </c>
      <c r="O59" s="4" t="n"/>
    </row>
    <row r="60">
      <c r="G60" s="15" t="n"/>
      <c r="H60" s="15" t="n"/>
      <c r="I60" s="16" t="n"/>
      <c r="J60" s="16" t="n"/>
      <c r="K60" s="16" t="n"/>
      <c r="M60" s="17">
        <f>IF($A60="","",IF(COUNTIFS(Deadlines!$A$2:$A$1000,$A60,Deadlines!$F$2:$F$1000,"&lt;&gt;",Deadlines!$G$2:$G$1000,"&lt;&gt;Submitted",Deadlines!$G$2:$G$1000,"&lt;&gt;Cancelled")=0,"",_xlfn.MINIFS(Deadlines!$F$2:$F$1000,Deadlines!$A$2:$A$1000,$A60,Deadlines!$F$2:$F$1000,"&lt;&gt;",Deadlines!$G$2:$G$1000,"&lt;&gt;Submitted",Deadlines!$G$2:$G$1000,"&lt;&gt;Cancelled")))</f>
        <v/>
      </c>
      <c r="N60" s="18">
        <f>IF($A60="","",COUNTIFS(Deadlines!$A$2:$A$1000,$A60,Deadlines!$G$2:$G$1000,"&lt;&gt;Submitted",Deadlines!$G$2:$G$1000,"&lt;&gt;Cancelled"))</f>
        <v/>
      </c>
      <c r="O60" s="4" t="n"/>
    </row>
    <row r="61">
      <c r="G61" s="15" t="n"/>
      <c r="H61" s="15" t="n"/>
      <c r="I61" s="16" t="n"/>
      <c r="J61" s="16" t="n"/>
      <c r="K61" s="16" t="n"/>
      <c r="M61" s="17">
        <f>IF($A61="","",IF(COUNTIFS(Deadlines!$A$2:$A$1000,$A61,Deadlines!$F$2:$F$1000,"&lt;&gt;",Deadlines!$G$2:$G$1000,"&lt;&gt;Submitted",Deadlines!$G$2:$G$1000,"&lt;&gt;Cancelled")=0,"",_xlfn.MINIFS(Deadlines!$F$2:$F$1000,Deadlines!$A$2:$A$1000,$A61,Deadlines!$F$2:$F$1000,"&lt;&gt;",Deadlines!$G$2:$G$1000,"&lt;&gt;Submitted",Deadlines!$G$2:$G$1000,"&lt;&gt;Cancelled")))</f>
        <v/>
      </c>
      <c r="N61" s="18">
        <f>IF($A61="","",COUNTIFS(Deadlines!$A$2:$A$1000,$A61,Deadlines!$G$2:$G$1000,"&lt;&gt;Submitted",Deadlines!$G$2:$G$1000,"&lt;&gt;Cancelled"))</f>
        <v/>
      </c>
      <c r="O61" s="4" t="n"/>
    </row>
    <row r="62">
      <c r="G62" s="15" t="n"/>
      <c r="H62" s="15" t="n"/>
      <c r="I62" s="16" t="n"/>
      <c r="J62" s="16" t="n"/>
      <c r="K62" s="16" t="n"/>
      <c r="M62" s="17">
        <f>IF($A62="","",IF(COUNTIFS(Deadlines!$A$2:$A$1000,$A62,Deadlines!$F$2:$F$1000,"&lt;&gt;",Deadlines!$G$2:$G$1000,"&lt;&gt;Submitted",Deadlines!$G$2:$G$1000,"&lt;&gt;Cancelled")=0,"",_xlfn.MINIFS(Deadlines!$F$2:$F$1000,Deadlines!$A$2:$A$1000,$A62,Deadlines!$F$2:$F$1000,"&lt;&gt;",Deadlines!$G$2:$G$1000,"&lt;&gt;Submitted",Deadlines!$G$2:$G$1000,"&lt;&gt;Cancelled")))</f>
        <v/>
      </c>
      <c r="N62" s="18">
        <f>IF($A62="","",COUNTIFS(Deadlines!$A$2:$A$1000,$A62,Deadlines!$G$2:$G$1000,"&lt;&gt;Submitted",Deadlines!$G$2:$G$1000,"&lt;&gt;Cancelled"))</f>
        <v/>
      </c>
      <c r="O62" s="4" t="n"/>
    </row>
    <row r="63">
      <c r="G63" s="15" t="n"/>
      <c r="H63" s="15" t="n"/>
      <c r="I63" s="16" t="n"/>
      <c r="J63" s="16" t="n"/>
      <c r="K63" s="16" t="n"/>
      <c r="M63" s="17">
        <f>IF($A63="","",IF(COUNTIFS(Deadlines!$A$2:$A$1000,$A63,Deadlines!$F$2:$F$1000,"&lt;&gt;",Deadlines!$G$2:$G$1000,"&lt;&gt;Submitted",Deadlines!$G$2:$G$1000,"&lt;&gt;Cancelled")=0,"",_xlfn.MINIFS(Deadlines!$F$2:$F$1000,Deadlines!$A$2:$A$1000,$A63,Deadlines!$F$2:$F$1000,"&lt;&gt;",Deadlines!$G$2:$G$1000,"&lt;&gt;Submitted",Deadlines!$G$2:$G$1000,"&lt;&gt;Cancelled")))</f>
        <v/>
      </c>
      <c r="N63" s="18">
        <f>IF($A63="","",COUNTIFS(Deadlines!$A$2:$A$1000,$A63,Deadlines!$G$2:$G$1000,"&lt;&gt;Submitted",Deadlines!$G$2:$G$1000,"&lt;&gt;Cancelled"))</f>
        <v/>
      </c>
      <c r="O63" s="4" t="n"/>
    </row>
    <row r="64">
      <c r="G64" s="15" t="n"/>
      <c r="H64" s="15" t="n"/>
      <c r="I64" s="16" t="n"/>
      <c r="J64" s="16" t="n"/>
      <c r="K64" s="16" t="n"/>
      <c r="M64" s="17">
        <f>IF($A64="","",IF(COUNTIFS(Deadlines!$A$2:$A$1000,$A64,Deadlines!$F$2:$F$1000,"&lt;&gt;",Deadlines!$G$2:$G$1000,"&lt;&gt;Submitted",Deadlines!$G$2:$G$1000,"&lt;&gt;Cancelled")=0,"",_xlfn.MINIFS(Deadlines!$F$2:$F$1000,Deadlines!$A$2:$A$1000,$A64,Deadlines!$F$2:$F$1000,"&lt;&gt;",Deadlines!$G$2:$G$1000,"&lt;&gt;Submitted",Deadlines!$G$2:$G$1000,"&lt;&gt;Cancelled")))</f>
        <v/>
      </c>
      <c r="N64" s="18">
        <f>IF($A64="","",COUNTIFS(Deadlines!$A$2:$A$1000,$A64,Deadlines!$G$2:$G$1000,"&lt;&gt;Submitted",Deadlines!$G$2:$G$1000,"&lt;&gt;Cancelled"))</f>
        <v/>
      </c>
      <c r="O64" s="4" t="n"/>
    </row>
    <row r="65">
      <c r="G65" s="15" t="n"/>
      <c r="H65" s="15" t="n"/>
      <c r="I65" s="16" t="n"/>
      <c r="J65" s="16" t="n"/>
      <c r="K65" s="16" t="n"/>
      <c r="M65" s="17">
        <f>IF($A65="","",IF(COUNTIFS(Deadlines!$A$2:$A$1000,$A65,Deadlines!$F$2:$F$1000,"&lt;&gt;",Deadlines!$G$2:$G$1000,"&lt;&gt;Submitted",Deadlines!$G$2:$G$1000,"&lt;&gt;Cancelled")=0,"",_xlfn.MINIFS(Deadlines!$F$2:$F$1000,Deadlines!$A$2:$A$1000,$A65,Deadlines!$F$2:$F$1000,"&lt;&gt;",Deadlines!$G$2:$G$1000,"&lt;&gt;Submitted",Deadlines!$G$2:$G$1000,"&lt;&gt;Cancelled")))</f>
        <v/>
      </c>
      <c r="N65" s="18">
        <f>IF($A65="","",COUNTIFS(Deadlines!$A$2:$A$1000,$A65,Deadlines!$G$2:$G$1000,"&lt;&gt;Submitted",Deadlines!$G$2:$G$1000,"&lt;&gt;Cancelled"))</f>
        <v/>
      </c>
      <c r="O65" s="4" t="n"/>
    </row>
    <row r="66">
      <c r="G66" s="15" t="n"/>
      <c r="H66" s="15" t="n"/>
      <c r="I66" s="16" t="n"/>
      <c r="J66" s="16" t="n"/>
      <c r="K66" s="16" t="n"/>
      <c r="M66" s="17">
        <f>IF($A66="","",IF(COUNTIFS(Deadlines!$A$2:$A$1000,$A66,Deadlines!$F$2:$F$1000,"&lt;&gt;",Deadlines!$G$2:$G$1000,"&lt;&gt;Submitted",Deadlines!$G$2:$G$1000,"&lt;&gt;Cancelled")=0,"",_xlfn.MINIFS(Deadlines!$F$2:$F$1000,Deadlines!$A$2:$A$1000,$A66,Deadlines!$F$2:$F$1000,"&lt;&gt;",Deadlines!$G$2:$G$1000,"&lt;&gt;Submitted",Deadlines!$G$2:$G$1000,"&lt;&gt;Cancelled")))</f>
        <v/>
      </c>
      <c r="N66" s="18">
        <f>IF($A66="","",COUNTIFS(Deadlines!$A$2:$A$1000,$A66,Deadlines!$G$2:$G$1000,"&lt;&gt;Submitted",Deadlines!$G$2:$G$1000,"&lt;&gt;Cancelled"))</f>
        <v/>
      </c>
      <c r="O66" s="4" t="n"/>
    </row>
    <row r="67">
      <c r="G67" s="15" t="n"/>
      <c r="H67" s="15" t="n"/>
      <c r="I67" s="16" t="n"/>
      <c r="J67" s="16" t="n"/>
      <c r="K67" s="16" t="n"/>
      <c r="M67" s="17">
        <f>IF($A67="","",IF(COUNTIFS(Deadlines!$A$2:$A$1000,$A67,Deadlines!$F$2:$F$1000,"&lt;&gt;",Deadlines!$G$2:$G$1000,"&lt;&gt;Submitted",Deadlines!$G$2:$G$1000,"&lt;&gt;Cancelled")=0,"",_xlfn.MINIFS(Deadlines!$F$2:$F$1000,Deadlines!$A$2:$A$1000,$A67,Deadlines!$F$2:$F$1000,"&lt;&gt;",Deadlines!$G$2:$G$1000,"&lt;&gt;Submitted",Deadlines!$G$2:$G$1000,"&lt;&gt;Cancelled")))</f>
        <v/>
      </c>
      <c r="N67" s="18">
        <f>IF($A67="","",COUNTIFS(Deadlines!$A$2:$A$1000,$A67,Deadlines!$G$2:$G$1000,"&lt;&gt;Submitted",Deadlines!$G$2:$G$1000,"&lt;&gt;Cancelled"))</f>
        <v/>
      </c>
      <c r="O67" s="4" t="n"/>
    </row>
    <row r="68">
      <c r="G68" s="15" t="n"/>
      <c r="H68" s="15" t="n"/>
      <c r="I68" s="16" t="n"/>
      <c r="J68" s="16" t="n"/>
      <c r="K68" s="16" t="n"/>
      <c r="M68" s="17">
        <f>IF($A68="","",IF(COUNTIFS(Deadlines!$A$2:$A$1000,$A68,Deadlines!$F$2:$F$1000,"&lt;&gt;",Deadlines!$G$2:$G$1000,"&lt;&gt;Submitted",Deadlines!$G$2:$G$1000,"&lt;&gt;Cancelled")=0,"",_xlfn.MINIFS(Deadlines!$F$2:$F$1000,Deadlines!$A$2:$A$1000,$A68,Deadlines!$F$2:$F$1000,"&lt;&gt;",Deadlines!$G$2:$G$1000,"&lt;&gt;Submitted",Deadlines!$G$2:$G$1000,"&lt;&gt;Cancelled")))</f>
        <v/>
      </c>
      <c r="N68" s="18">
        <f>IF($A68="","",COUNTIFS(Deadlines!$A$2:$A$1000,$A68,Deadlines!$G$2:$G$1000,"&lt;&gt;Submitted",Deadlines!$G$2:$G$1000,"&lt;&gt;Cancelled"))</f>
        <v/>
      </c>
      <c r="O68" s="4" t="n"/>
    </row>
    <row r="69">
      <c r="G69" s="15" t="n"/>
      <c r="H69" s="15" t="n"/>
      <c r="I69" s="16" t="n"/>
      <c r="J69" s="16" t="n"/>
      <c r="K69" s="16" t="n"/>
      <c r="M69" s="17">
        <f>IF($A69="","",IF(COUNTIFS(Deadlines!$A$2:$A$1000,$A69,Deadlines!$F$2:$F$1000,"&lt;&gt;",Deadlines!$G$2:$G$1000,"&lt;&gt;Submitted",Deadlines!$G$2:$G$1000,"&lt;&gt;Cancelled")=0,"",_xlfn.MINIFS(Deadlines!$F$2:$F$1000,Deadlines!$A$2:$A$1000,$A69,Deadlines!$F$2:$F$1000,"&lt;&gt;",Deadlines!$G$2:$G$1000,"&lt;&gt;Submitted",Deadlines!$G$2:$G$1000,"&lt;&gt;Cancelled")))</f>
        <v/>
      </c>
      <c r="N69" s="18">
        <f>IF($A69="","",COUNTIFS(Deadlines!$A$2:$A$1000,$A69,Deadlines!$G$2:$G$1000,"&lt;&gt;Submitted",Deadlines!$G$2:$G$1000,"&lt;&gt;Cancelled"))</f>
        <v/>
      </c>
      <c r="O69" s="4" t="n"/>
    </row>
    <row r="70">
      <c r="G70" s="15" t="n"/>
      <c r="H70" s="15" t="n"/>
      <c r="I70" s="16" t="n"/>
      <c r="J70" s="16" t="n"/>
      <c r="K70" s="16" t="n"/>
      <c r="M70" s="17">
        <f>IF($A70="","",IF(COUNTIFS(Deadlines!$A$2:$A$1000,$A70,Deadlines!$F$2:$F$1000,"&lt;&gt;",Deadlines!$G$2:$G$1000,"&lt;&gt;Submitted",Deadlines!$G$2:$G$1000,"&lt;&gt;Cancelled")=0,"",_xlfn.MINIFS(Deadlines!$F$2:$F$1000,Deadlines!$A$2:$A$1000,$A70,Deadlines!$F$2:$F$1000,"&lt;&gt;",Deadlines!$G$2:$G$1000,"&lt;&gt;Submitted",Deadlines!$G$2:$G$1000,"&lt;&gt;Cancelled")))</f>
        <v/>
      </c>
      <c r="N70" s="18">
        <f>IF($A70="","",COUNTIFS(Deadlines!$A$2:$A$1000,$A70,Deadlines!$G$2:$G$1000,"&lt;&gt;Submitted",Deadlines!$G$2:$G$1000,"&lt;&gt;Cancelled"))</f>
        <v/>
      </c>
      <c r="O70" s="4" t="n"/>
    </row>
    <row r="71">
      <c r="G71" s="15" t="n"/>
      <c r="H71" s="15" t="n"/>
      <c r="I71" s="16" t="n"/>
      <c r="J71" s="16" t="n"/>
      <c r="K71" s="16" t="n"/>
      <c r="M71" s="17">
        <f>IF($A71="","",IF(COUNTIFS(Deadlines!$A$2:$A$1000,$A71,Deadlines!$F$2:$F$1000,"&lt;&gt;",Deadlines!$G$2:$G$1000,"&lt;&gt;Submitted",Deadlines!$G$2:$G$1000,"&lt;&gt;Cancelled")=0,"",_xlfn.MINIFS(Deadlines!$F$2:$F$1000,Deadlines!$A$2:$A$1000,$A71,Deadlines!$F$2:$F$1000,"&lt;&gt;",Deadlines!$G$2:$G$1000,"&lt;&gt;Submitted",Deadlines!$G$2:$G$1000,"&lt;&gt;Cancelled")))</f>
        <v/>
      </c>
      <c r="N71" s="18">
        <f>IF($A71="","",COUNTIFS(Deadlines!$A$2:$A$1000,$A71,Deadlines!$G$2:$G$1000,"&lt;&gt;Submitted",Deadlines!$G$2:$G$1000,"&lt;&gt;Cancelled"))</f>
        <v/>
      </c>
      <c r="O71" s="4" t="n"/>
    </row>
    <row r="72">
      <c r="G72" s="15" t="n"/>
      <c r="H72" s="15" t="n"/>
      <c r="I72" s="16" t="n"/>
      <c r="J72" s="16" t="n"/>
      <c r="K72" s="16" t="n"/>
      <c r="M72" s="17">
        <f>IF($A72="","",IF(COUNTIFS(Deadlines!$A$2:$A$1000,$A72,Deadlines!$F$2:$F$1000,"&lt;&gt;",Deadlines!$G$2:$G$1000,"&lt;&gt;Submitted",Deadlines!$G$2:$G$1000,"&lt;&gt;Cancelled")=0,"",_xlfn.MINIFS(Deadlines!$F$2:$F$1000,Deadlines!$A$2:$A$1000,$A72,Deadlines!$F$2:$F$1000,"&lt;&gt;",Deadlines!$G$2:$G$1000,"&lt;&gt;Submitted",Deadlines!$G$2:$G$1000,"&lt;&gt;Cancelled")))</f>
        <v/>
      </c>
      <c r="N72" s="18">
        <f>IF($A72="","",COUNTIFS(Deadlines!$A$2:$A$1000,$A72,Deadlines!$G$2:$G$1000,"&lt;&gt;Submitted",Deadlines!$G$2:$G$1000,"&lt;&gt;Cancelled"))</f>
        <v/>
      </c>
      <c r="O72" s="4" t="n"/>
    </row>
    <row r="73">
      <c r="G73" s="15" t="n"/>
      <c r="H73" s="15" t="n"/>
      <c r="I73" s="16" t="n"/>
      <c r="J73" s="16" t="n"/>
      <c r="K73" s="16" t="n"/>
      <c r="M73" s="17">
        <f>IF($A73="","",IF(COUNTIFS(Deadlines!$A$2:$A$1000,$A73,Deadlines!$F$2:$F$1000,"&lt;&gt;",Deadlines!$G$2:$G$1000,"&lt;&gt;Submitted",Deadlines!$G$2:$G$1000,"&lt;&gt;Cancelled")=0,"",_xlfn.MINIFS(Deadlines!$F$2:$F$1000,Deadlines!$A$2:$A$1000,$A73,Deadlines!$F$2:$F$1000,"&lt;&gt;",Deadlines!$G$2:$G$1000,"&lt;&gt;Submitted",Deadlines!$G$2:$G$1000,"&lt;&gt;Cancelled")))</f>
        <v/>
      </c>
      <c r="N73" s="18">
        <f>IF($A73="","",COUNTIFS(Deadlines!$A$2:$A$1000,$A73,Deadlines!$G$2:$G$1000,"&lt;&gt;Submitted",Deadlines!$G$2:$G$1000,"&lt;&gt;Cancelled"))</f>
        <v/>
      </c>
      <c r="O73" s="4" t="n"/>
    </row>
    <row r="74">
      <c r="G74" s="15" t="n"/>
      <c r="H74" s="15" t="n"/>
      <c r="I74" s="16" t="n"/>
      <c r="J74" s="16" t="n"/>
      <c r="K74" s="16" t="n"/>
      <c r="M74" s="17">
        <f>IF($A74="","",IF(COUNTIFS(Deadlines!$A$2:$A$1000,$A74,Deadlines!$F$2:$F$1000,"&lt;&gt;",Deadlines!$G$2:$G$1000,"&lt;&gt;Submitted",Deadlines!$G$2:$G$1000,"&lt;&gt;Cancelled")=0,"",_xlfn.MINIFS(Deadlines!$F$2:$F$1000,Deadlines!$A$2:$A$1000,$A74,Deadlines!$F$2:$F$1000,"&lt;&gt;",Deadlines!$G$2:$G$1000,"&lt;&gt;Submitted",Deadlines!$G$2:$G$1000,"&lt;&gt;Cancelled")))</f>
        <v/>
      </c>
      <c r="N74" s="18">
        <f>IF($A74="","",COUNTIFS(Deadlines!$A$2:$A$1000,$A74,Deadlines!$G$2:$G$1000,"&lt;&gt;Submitted",Deadlines!$G$2:$G$1000,"&lt;&gt;Cancelled"))</f>
        <v/>
      </c>
      <c r="O74" s="4" t="n"/>
    </row>
    <row r="75">
      <c r="G75" s="15" t="n"/>
      <c r="H75" s="15" t="n"/>
      <c r="I75" s="16" t="n"/>
      <c r="J75" s="16" t="n"/>
      <c r="K75" s="16" t="n"/>
      <c r="M75" s="17">
        <f>IF($A75="","",IF(COUNTIFS(Deadlines!$A$2:$A$1000,$A75,Deadlines!$F$2:$F$1000,"&lt;&gt;",Deadlines!$G$2:$G$1000,"&lt;&gt;Submitted",Deadlines!$G$2:$G$1000,"&lt;&gt;Cancelled")=0,"",_xlfn.MINIFS(Deadlines!$F$2:$F$1000,Deadlines!$A$2:$A$1000,$A75,Deadlines!$F$2:$F$1000,"&lt;&gt;",Deadlines!$G$2:$G$1000,"&lt;&gt;Submitted",Deadlines!$G$2:$G$1000,"&lt;&gt;Cancelled")))</f>
        <v/>
      </c>
      <c r="N75" s="18">
        <f>IF($A75="","",COUNTIFS(Deadlines!$A$2:$A$1000,$A75,Deadlines!$G$2:$G$1000,"&lt;&gt;Submitted",Deadlines!$G$2:$G$1000,"&lt;&gt;Cancelled"))</f>
        <v/>
      </c>
      <c r="O75" s="4" t="n"/>
    </row>
    <row r="76">
      <c r="G76" s="15" t="n"/>
      <c r="H76" s="15" t="n"/>
      <c r="I76" s="16" t="n"/>
      <c r="J76" s="16" t="n"/>
      <c r="K76" s="16" t="n"/>
      <c r="M76" s="17">
        <f>IF($A76="","",IF(COUNTIFS(Deadlines!$A$2:$A$1000,$A76,Deadlines!$F$2:$F$1000,"&lt;&gt;",Deadlines!$G$2:$G$1000,"&lt;&gt;Submitted",Deadlines!$G$2:$G$1000,"&lt;&gt;Cancelled")=0,"",_xlfn.MINIFS(Deadlines!$F$2:$F$1000,Deadlines!$A$2:$A$1000,$A76,Deadlines!$F$2:$F$1000,"&lt;&gt;",Deadlines!$G$2:$G$1000,"&lt;&gt;Submitted",Deadlines!$G$2:$G$1000,"&lt;&gt;Cancelled")))</f>
        <v/>
      </c>
      <c r="N76" s="18">
        <f>IF($A76="","",COUNTIFS(Deadlines!$A$2:$A$1000,$A76,Deadlines!$G$2:$G$1000,"&lt;&gt;Submitted",Deadlines!$G$2:$G$1000,"&lt;&gt;Cancelled"))</f>
        <v/>
      </c>
      <c r="O76" s="4" t="n"/>
    </row>
    <row r="77">
      <c r="G77" s="15" t="n"/>
      <c r="H77" s="15" t="n"/>
      <c r="I77" s="16" t="n"/>
      <c r="J77" s="16" t="n"/>
      <c r="K77" s="16" t="n"/>
      <c r="M77" s="17">
        <f>IF($A77="","",IF(COUNTIFS(Deadlines!$A$2:$A$1000,$A77,Deadlines!$F$2:$F$1000,"&lt;&gt;",Deadlines!$G$2:$G$1000,"&lt;&gt;Submitted",Deadlines!$G$2:$G$1000,"&lt;&gt;Cancelled")=0,"",_xlfn.MINIFS(Deadlines!$F$2:$F$1000,Deadlines!$A$2:$A$1000,$A77,Deadlines!$F$2:$F$1000,"&lt;&gt;",Deadlines!$G$2:$G$1000,"&lt;&gt;Submitted",Deadlines!$G$2:$G$1000,"&lt;&gt;Cancelled")))</f>
        <v/>
      </c>
      <c r="N77" s="18">
        <f>IF($A77="","",COUNTIFS(Deadlines!$A$2:$A$1000,$A77,Deadlines!$G$2:$G$1000,"&lt;&gt;Submitted",Deadlines!$G$2:$G$1000,"&lt;&gt;Cancelled"))</f>
        <v/>
      </c>
      <c r="O77" s="4" t="n"/>
    </row>
    <row r="78">
      <c r="G78" s="15" t="n"/>
      <c r="H78" s="15" t="n"/>
      <c r="I78" s="16" t="n"/>
      <c r="J78" s="16" t="n"/>
      <c r="K78" s="16" t="n"/>
      <c r="M78" s="17">
        <f>IF($A78="","",IF(COUNTIFS(Deadlines!$A$2:$A$1000,$A78,Deadlines!$F$2:$F$1000,"&lt;&gt;",Deadlines!$G$2:$G$1000,"&lt;&gt;Submitted",Deadlines!$G$2:$G$1000,"&lt;&gt;Cancelled")=0,"",_xlfn.MINIFS(Deadlines!$F$2:$F$1000,Deadlines!$A$2:$A$1000,$A78,Deadlines!$F$2:$F$1000,"&lt;&gt;",Deadlines!$G$2:$G$1000,"&lt;&gt;Submitted",Deadlines!$G$2:$G$1000,"&lt;&gt;Cancelled")))</f>
        <v/>
      </c>
      <c r="N78" s="18">
        <f>IF($A78="","",COUNTIFS(Deadlines!$A$2:$A$1000,$A78,Deadlines!$G$2:$G$1000,"&lt;&gt;Submitted",Deadlines!$G$2:$G$1000,"&lt;&gt;Cancelled"))</f>
        <v/>
      </c>
      <c r="O78" s="4" t="n"/>
    </row>
    <row r="79">
      <c r="G79" s="15" t="n"/>
      <c r="H79" s="15" t="n"/>
      <c r="I79" s="16" t="n"/>
      <c r="J79" s="16" t="n"/>
      <c r="K79" s="16" t="n"/>
      <c r="M79" s="17">
        <f>IF($A79="","",IF(COUNTIFS(Deadlines!$A$2:$A$1000,$A79,Deadlines!$F$2:$F$1000,"&lt;&gt;",Deadlines!$G$2:$G$1000,"&lt;&gt;Submitted",Deadlines!$G$2:$G$1000,"&lt;&gt;Cancelled")=0,"",_xlfn.MINIFS(Deadlines!$F$2:$F$1000,Deadlines!$A$2:$A$1000,$A79,Deadlines!$F$2:$F$1000,"&lt;&gt;",Deadlines!$G$2:$G$1000,"&lt;&gt;Submitted",Deadlines!$G$2:$G$1000,"&lt;&gt;Cancelled")))</f>
        <v/>
      </c>
      <c r="N79" s="18">
        <f>IF($A79="","",COUNTIFS(Deadlines!$A$2:$A$1000,$A79,Deadlines!$G$2:$G$1000,"&lt;&gt;Submitted",Deadlines!$G$2:$G$1000,"&lt;&gt;Cancelled"))</f>
        <v/>
      </c>
      <c r="O79" s="4" t="n"/>
    </row>
    <row r="80">
      <c r="G80" s="15" t="n"/>
      <c r="H80" s="15" t="n"/>
      <c r="I80" s="16" t="n"/>
      <c r="J80" s="16" t="n"/>
      <c r="K80" s="16" t="n"/>
      <c r="M80" s="17">
        <f>IF($A80="","",IF(COUNTIFS(Deadlines!$A$2:$A$1000,$A80,Deadlines!$F$2:$F$1000,"&lt;&gt;",Deadlines!$G$2:$G$1000,"&lt;&gt;Submitted",Deadlines!$G$2:$G$1000,"&lt;&gt;Cancelled")=0,"",_xlfn.MINIFS(Deadlines!$F$2:$F$1000,Deadlines!$A$2:$A$1000,$A80,Deadlines!$F$2:$F$1000,"&lt;&gt;",Deadlines!$G$2:$G$1000,"&lt;&gt;Submitted",Deadlines!$G$2:$G$1000,"&lt;&gt;Cancelled")))</f>
        <v/>
      </c>
      <c r="N80" s="18">
        <f>IF($A80="","",COUNTIFS(Deadlines!$A$2:$A$1000,$A80,Deadlines!$G$2:$G$1000,"&lt;&gt;Submitted",Deadlines!$G$2:$G$1000,"&lt;&gt;Cancelled"))</f>
        <v/>
      </c>
      <c r="O80" s="4" t="n"/>
    </row>
    <row r="81">
      <c r="G81" s="15" t="n"/>
      <c r="H81" s="15" t="n"/>
      <c r="I81" s="16" t="n"/>
      <c r="J81" s="16" t="n"/>
      <c r="K81" s="16" t="n"/>
      <c r="M81" s="17">
        <f>IF($A81="","",IF(COUNTIFS(Deadlines!$A$2:$A$1000,$A81,Deadlines!$F$2:$F$1000,"&lt;&gt;",Deadlines!$G$2:$G$1000,"&lt;&gt;Submitted",Deadlines!$G$2:$G$1000,"&lt;&gt;Cancelled")=0,"",_xlfn.MINIFS(Deadlines!$F$2:$F$1000,Deadlines!$A$2:$A$1000,$A81,Deadlines!$F$2:$F$1000,"&lt;&gt;",Deadlines!$G$2:$G$1000,"&lt;&gt;Submitted",Deadlines!$G$2:$G$1000,"&lt;&gt;Cancelled")))</f>
        <v/>
      </c>
      <c r="N81" s="18">
        <f>IF($A81="","",COUNTIFS(Deadlines!$A$2:$A$1000,$A81,Deadlines!$G$2:$G$1000,"&lt;&gt;Submitted",Deadlines!$G$2:$G$1000,"&lt;&gt;Cancelled"))</f>
        <v/>
      </c>
      <c r="O81" s="4" t="n"/>
    </row>
    <row r="82">
      <c r="G82" s="15" t="n"/>
      <c r="H82" s="15" t="n"/>
      <c r="I82" s="16" t="n"/>
      <c r="J82" s="16" t="n"/>
      <c r="K82" s="16" t="n"/>
      <c r="M82" s="17">
        <f>IF($A82="","",IF(COUNTIFS(Deadlines!$A$2:$A$1000,$A82,Deadlines!$F$2:$F$1000,"&lt;&gt;",Deadlines!$G$2:$G$1000,"&lt;&gt;Submitted",Deadlines!$G$2:$G$1000,"&lt;&gt;Cancelled")=0,"",_xlfn.MINIFS(Deadlines!$F$2:$F$1000,Deadlines!$A$2:$A$1000,$A82,Deadlines!$F$2:$F$1000,"&lt;&gt;",Deadlines!$G$2:$G$1000,"&lt;&gt;Submitted",Deadlines!$G$2:$G$1000,"&lt;&gt;Cancelled")))</f>
        <v/>
      </c>
      <c r="N82" s="18">
        <f>IF($A82="","",COUNTIFS(Deadlines!$A$2:$A$1000,$A82,Deadlines!$G$2:$G$1000,"&lt;&gt;Submitted",Deadlines!$G$2:$G$1000,"&lt;&gt;Cancelled"))</f>
        <v/>
      </c>
      <c r="O82" s="4" t="n"/>
    </row>
    <row r="83">
      <c r="G83" s="15" t="n"/>
      <c r="H83" s="15" t="n"/>
      <c r="I83" s="16" t="n"/>
      <c r="J83" s="16" t="n"/>
      <c r="K83" s="16" t="n"/>
      <c r="M83" s="17">
        <f>IF($A83="","",IF(COUNTIFS(Deadlines!$A$2:$A$1000,$A83,Deadlines!$F$2:$F$1000,"&lt;&gt;",Deadlines!$G$2:$G$1000,"&lt;&gt;Submitted",Deadlines!$G$2:$G$1000,"&lt;&gt;Cancelled")=0,"",_xlfn.MINIFS(Deadlines!$F$2:$F$1000,Deadlines!$A$2:$A$1000,$A83,Deadlines!$F$2:$F$1000,"&lt;&gt;",Deadlines!$G$2:$G$1000,"&lt;&gt;Submitted",Deadlines!$G$2:$G$1000,"&lt;&gt;Cancelled")))</f>
        <v/>
      </c>
      <c r="N83" s="18">
        <f>IF($A83="","",COUNTIFS(Deadlines!$A$2:$A$1000,$A83,Deadlines!$G$2:$G$1000,"&lt;&gt;Submitted",Deadlines!$G$2:$G$1000,"&lt;&gt;Cancelled"))</f>
        <v/>
      </c>
      <c r="O83" s="4" t="n"/>
    </row>
    <row r="84">
      <c r="G84" s="15" t="n"/>
      <c r="H84" s="15" t="n"/>
      <c r="I84" s="16" t="n"/>
      <c r="J84" s="16" t="n"/>
      <c r="K84" s="16" t="n"/>
      <c r="M84" s="17">
        <f>IF($A84="","",IF(COUNTIFS(Deadlines!$A$2:$A$1000,$A84,Deadlines!$F$2:$F$1000,"&lt;&gt;",Deadlines!$G$2:$G$1000,"&lt;&gt;Submitted",Deadlines!$G$2:$G$1000,"&lt;&gt;Cancelled")=0,"",_xlfn.MINIFS(Deadlines!$F$2:$F$1000,Deadlines!$A$2:$A$1000,$A84,Deadlines!$F$2:$F$1000,"&lt;&gt;",Deadlines!$G$2:$G$1000,"&lt;&gt;Submitted",Deadlines!$G$2:$G$1000,"&lt;&gt;Cancelled")))</f>
        <v/>
      </c>
      <c r="N84" s="18">
        <f>IF($A84="","",COUNTIFS(Deadlines!$A$2:$A$1000,$A84,Deadlines!$G$2:$G$1000,"&lt;&gt;Submitted",Deadlines!$G$2:$G$1000,"&lt;&gt;Cancelled"))</f>
        <v/>
      </c>
      <c r="O84" s="4" t="n"/>
    </row>
    <row r="85">
      <c r="G85" s="15" t="n"/>
      <c r="H85" s="15" t="n"/>
      <c r="I85" s="16" t="n"/>
      <c r="J85" s="16" t="n"/>
      <c r="K85" s="16" t="n"/>
      <c r="M85" s="17">
        <f>IF($A85="","",IF(COUNTIFS(Deadlines!$A$2:$A$1000,$A85,Deadlines!$F$2:$F$1000,"&lt;&gt;",Deadlines!$G$2:$G$1000,"&lt;&gt;Submitted",Deadlines!$G$2:$G$1000,"&lt;&gt;Cancelled")=0,"",_xlfn.MINIFS(Deadlines!$F$2:$F$1000,Deadlines!$A$2:$A$1000,$A85,Deadlines!$F$2:$F$1000,"&lt;&gt;",Deadlines!$G$2:$G$1000,"&lt;&gt;Submitted",Deadlines!$G$2:$G$1000,"&lt;&gt;Cancelled")))</f>
        <v/>
      </c>
      <c r="N85" s="18">
        <f>IF($A85="","",COUNTIFS(Deadlines!$A$2:$A$1000,$A85,Deadlines!$G$2:$G$1000,"&lt;&gt;Submitted",Deadlines!$G$2:$G$1000,"&lt;&gt;Cancelled"))</f>
        <v/>
      </c>
      <c r="O85" s="4" t="n"/>
    </row>
    <row r="86">
      <c r="G86" s="15" t="n"/>
      <c r="H86" s="15" t="n"/>
      <c r="I86" s="16" t="n"/>
      <c r="J86" s="16" t="n"/>
      <c r="K86" s="16" t="n"/>
      <c r="M86" s="17">
        <f>IF($A86="","",IF(COUNTIFS(Deadlines!$A$2:$A$1000,$A86,Deadlines!$F$2:$F$1000,"&lt;&gt;",Deadlines!$G$2:$G$1000,"&lt;&gt;Submitted",Deadlines!$G$2:$G$1000,"&lt;&gt;Cancelled")=0,"",_xlfn.MINIFS(Deadlines!$F$2:$F$1000,Deadlines!$A$2:$A$1000,$A86,Deadlines!$F$2:$F$1000,"&lt;&gt;",Deadlines!$G$2:$G$1000,"&lt;&gt;Submitted",Deadlines!$G$2:$G$1000,"&lt;&gt;Cancelled")))</f>
        <v/>
      </c>
      <c r="N86" s="18">
        <f>IF($A86="","",COUNTIFS(Deadlines!$A$2:$A$1000,$A86,Deadlines!$G$2:$G$1000,"&lt;&gt;Submitted",Deadlines!$G$2:$G$1000,"&lt;&gt;Cancelled"))</f>
        <v/>
      </c>
      <c r="O86" s="4" t="n"/>
    </row>
    <row r="87">
      <c r="G87" s="15" t="n"/>
      <c r="H87" s="15" t="n"/>
      <c r="I87" s="16" t="n"/>
      <c r="J87" s="16" t="n"/>
      <c r="K87" s="16" t="n"/>
      <c r="M87" s="17">
        <f>IF($A87="","",IF(COUNTIFS(Deadlines!$A$2:$A$1000,$A87,Deadlines!$F$2:$F$1000,"&lt;&gt;",Deadlines!$G$2:$G$1000,"&lt;&gt;Submitted",Deadlines!$G$2:$G$1000,"&lt;&gt;Cancelled")=0,"",_xlfn.MINIFS(Deadlines!$F$2:$F$1000,Deadlines!$A$2:$A$1000,$A87,Deadlines!$F$2:$F$1000,"&lt;&gt;",Deadlines!$G$2:$G$1000,"&lt;&gt;Submitted",Deadlines!$G$2:$G$1000,"&lt;&gt;Cancelled")))</f>
        <v/>
      </c>
      <c r="N87" s="18">
        <f>IF($A87="","",COUNTIFS(Deadlines!$A$2:$A$1000,$A87,Deadlines!$G$2:$G$1000,"&lt;&gt;Submitted",Deadlines!$G$2:$G$1000,"&lt;&gt;Cancelled"))</f>
        <v/>
      </c>
      <c r="O87" s="4" t="n"/>
    </row>
    <row r="88">
      <c r="G88" s="15" t="n"/>
      <c r="H88" s="15" t="n"/>
      <c r="I88" s="16" t="n"/>
      <c r="J88" s="16" t="n"/>
      <c r="K88" s="16" t="n"/>
      <c r="M88" s="17">
        <f>IF($A88="","",IF(COUNTIFS(Deadlines!$A$2:$A$1000,$A88,Deadlines!$F$2:$F$1000,"&lt;&gt;",Deadlines!$G$2:$G$1000,"&lt;&gt;Submitted",Deadlines!$G$2:$G$1000,"&lt;&gt;Cancelled")=0,"",_xlfn.MINIFS(Deadlines!$F$2:$F$1000,Deadlines!$A$2:$A$1000,$A88,Deadlines!$F$2:$F$1000,"&lt;&gt;",Deadlines!$G$2:$G$1000,"&lt;&gt;Submitted",Deadlines!$G$2:$G$1000,"&lt;&gt;Cancelled")))</f>
        <v/>
      </c>
      <c r="N88" s="18">
        <f>IF($A88="","",COUNTIFS(Deadlines!$A$2:$A$1000,$A88,Deadlines!$G$2:$G$1000,"&lt;&gt;Submitted",Deadlines!$G$2:$G$1000,"&lt;&gt;Cancelled"))</f>
        <v/>
      </c>
      <c r="O88" s="4" t="n"/>
    </row>
    <row r="89">
      <c r="G89" s="15" t="n"/>
      <c r="H89" s="15" t="n"/>
      <c r="I89" s="16" t="n"/>
      <c r="J89" s="16" t="n"/>
      <c r="K89" s="16" t="n"/>
      <c r="M89" s="17">
        <f>IF($A89="","",IF(COUNTIFS(Deadlines!$A$2:$A$1000,$A89,Deadlines!$F$2:$F$1000,"&lt;&gt;",Deadlines!$G$2:$G$1000,"&lt;&gt;Submitted",Deadlines!$G$2:$G$1000,"&lt;&gt;Cancelled")=0,"",_xlfn.MINIFS(Deadlines!$F$2:$F$1000,Deadlines!$A$2:$A$1000,$A89,Deadlines!$F$2:$F$1000,"&lt;&gt;",Deadlines!$G$2:$G$1000,"&lt;&gt;Submitted",Deadlines!$G$2:$G$1000,"&lt;&gt;Cancelled")))</f>
        <v/>
      </c>
      <c r="N89" s="18">
        <f>IF($A89="","",COUNTIFS(Deadlines!$A$2:$A$1000,$A89,Deadlines!$G$2:$G$1000,"&lt;&gt;Submitted",Deadlines!$G$2:$G$1000,"&lt;&gt;Cancelled"))</f>
        <v/>
      </c>
      <c r="O89" s="4" t="n"/>
    </row>
    <row r="90">
      <c r="G90" s="15" t="n"/>
      <c r="H90" s="15" t="n"/>
      <c r="I90" s="16" t="n"/>
      <c r="J90" s="16" t="n"/>
      <c r="K90" s="16" t="n"/>
      <c r="M90" s="17">
        <f>IF($A90="","",IF(COUNTIFS(Deadlines!$A$2:$A$1000,$A90,Deadlines!$F$2:$F$1000,"&lt;&gt;",Deadlines!$G$2:$G$1000,"&lt;&gt;Submitted",Deadlines!$G$2:$G$1000,"&lt;&gt;Cancelled")=0,"",_xlfn.MINIFS(Deadlines!$F$2:$F$1000,Deadlines!$A$2:$A$1000,$A90,Deadlines!$F$2:$F$1000,"&lt;&gt;",Deadlines!$G$2:$G$1000,"&lt;&gt;Submitted",Deadlines!$G$2:$G$1000,"&lt;&gt;Cancelled")))</f>
        <v/>
      </c>
      <c r="N90" s="18">
        <f>IF($A90="","",COUNTIFS(Deadlines!$A$2:$A$1000,$A90,Deadlines!$G$2:$G$1000,"&lt;&gt;Submitted",Deadlines!$G$2:$G$1000,"&lt;&gt;Cancelled"))</f>
        <v/>
      </c>
      <c r="O90" s="4" t="n"/>
    </row>
    <row r="91">
      <c r="G91" s="15" t="n"/>
      <c r="H91" s="15" t="n"/>
      <c r="I91" s="16" t="n"/>
      <c r="J91" s="16" t="n"/>
      <c r="K91" s="16" t="n"/>
      <c r="M91" s="17">
        <f>IF($A91="","",IF(COUNTIFS(Deadlines!$A$2:$A$1000,$A91,Deadlines!$F$2:$F$1000,"&lt;&gt;",Deadlines!$G$2:$G$1000,"&lt;&gt;Submitted",Deadlines!$G$2:$G$1000,"&lt;&gt;Cancelled")=0,"",_xlfn.MINIFS(Deadlines!$F$2:$F$1000,Deadlines!$A$2:$A$1000,$A91,Deadlines!$F$2:$F$1000,"&lt;&gt;",Deadlines!$G$2:$G$1000,"&lt;&gt;Submitted",Deadlines!$G$2:$G$1000,"&lt;&gt;Cancelled")))</f>
        <v/>
      </c>
      <c r="N91" s="18">
        <f>IF($A91="","",COUNTIFS(Deadlines!$A$2:$A$1000,$A91,Deadlines!$G$2:$G$1000,"&lt;&gt;Submitted",Deadlines!$G$2:$G$1000,"&lt;&gt;Cancelled"))</f>
        <v/>
      </c>
      <c r="O91" s="4" t="n"/>
    </row>
    <row r="92">
      <c r="G92" s="15" t="n"/>
      <c r="H92" s="15" t="n"/>
      <c r="I92" s="16" t="n"/>
      <c r="J92" s="16" t="n"/>
      <c r="K92" s="16" t="n"/>
      <c r="M92" s="17">
        <f>IF($A92="","",IF(COUNTIFS(Deadlines!$A$2:$A$1000,$A92,Deadlines!$F$2:$F$1000,"&lt;&gt;",Deadlines!$G$2:$G$1000,"&lt;&gt;Submitted",Deadlines!$G$2:$G$1000,"&lt;&gt;Cancelled")=0,"",_xlfn.MINIFS(Deadlines!$F$2:$F$1000,Deadlines!$A$2:$A$1000,$A92,Deadlines!$F$2:$F$1000,"&lt;&gt;",Deadlines!$G$2:$G$1000,"&lt;&gt;Submitted",Deadlines!$G$2:$G$1000,"&lt;&gt;Cancelled")))</f>
        <v/>
      </c>
      <c r="N92" s="18">
        <f>IF($A92="","",COUNTIFS(Deadlines!$A$2:$A$1000,$A92,Deadlines!$G$2:$G$1000,"&lt;&gt;Submitted",Deadlines!$G$2:$G$1000,"&lt;&gt;Cancelled"))</f>
        <v/>
      </c>
      <c r="O92" s="4" t="n"/>
    </row>
    <row r="93">
      <c r="G93" s="15" t="n"/>
      <c r="H93" s="15" t="n"/>
      <c r="I93" s="16" t="n"/>
      <c r="J93" s="16" t="n"/>
      <c r="K93" s="16" t="n"/>
      <c r="M93" s="17">
        <f>IF($A93="","",IF(COUNTIFS(Deadlines!$A$2:$A$1000,$A93,Deadlines!$F$2:$F$1000,"&lt;&gt;",Deadlines!$G$2:$G$1000,"&lt;&gt;Submitted",Deadlines!$G$2:$G$1000,"&lt;&gt;Cancelled")=0,"",_xlfn.MINIFS(Deadlines!$F$2:$F$1000,Deadlines!$A$2:$A$1000,$A93,Deadlines!$F$2:$F$1000,"&lt;&gt;",Deadlines!$G$2:$G$1000,"&lt;&gt;Submitted",Deadlines!$G$2:$G$1000,"&lt;&gt;Cancelled")))</f>
        <v/>
      </c>
      <c r="N93" s="18">
        <f>IF($A93="","",COUNTIFS(Deadlines!$A$2:$A$1000,$A93,Deadlines!$G$2:$G$1000,"&lt;&gt;Submitted",Deadlines!$G$2:$G$1000,"&lt;&gt;Cancelled"))</f>
        <v/>
      </c>
      <c r="O93" s="4" t="n"/>
    </row>
    <row r="94">
      <c r="G94" s="15" t="n"/>
      <c r="H94" s="15" t="n"/>
      <c r="I94" s="16" t="n"/>
      <c r="J94" s="16" t="n"/>
      <c r="K94" s="16" t="n"/>
      <c r="M94" s="17">
        <f>IF($A94="","",IF(COUNTIFS(Deadlines!$A$2:$A$1000,$A94,Deadlines!$F$2:$F$1000,"&lt;&gt;",Deadlines!$G$2:$G$1000,"&lt;&gt;Submitted",Deadlines!$G$2:$G$1000,"&lt;&gt;Cancelled")=0,"",_xlfn.MINIFS(Deadlines!$F$2:$F$1000,Deadlines!$A$2:$A$1000,$A94,Deadlines!$F$2:$F$1000,"&lt;&gt;",Deadlines!$G$2:$G$1000,"&lt;&gt;Submitted",Deadlines!$G$2:$G$1000,"&lt;&gt;Cancelled")))</f>
        <v/>
      </c>
      <c r="N94" s="18">
        <f>IF($A94="","",COUNTIFS(Deadlines!$A$2:$A$1000,$A94,Deadlines!$G$2:$G$1000,"&lt;&gt;Submitted",Deadlines!$G$2:$G$1000,"&lt;&gt;Cancelled"))</f>
        <v/>
      </c>
      <c r="O94" s="4" t="n"/>
    </row>
    <row r="95">
      <c r="G95" s="15" t="n"/>
      <c r="H95" s="15" t="n"/>
      <c r="I95" s="16" t="n"/>
      <c r="J95" s="16" t="n"/>
      <c r="K95" s="16" t="n"/>
      <c r="M95" s="17">
        <f>IF($A95="","",IF(COUNTIFS(Deadlines!$A$2:$A$1000,$A95,Deadlines!$F$2:$F$1000,"&lt;&gt;",Deadlines!$G$2:$G$1000,"&lt;&gt;Submitted",Deadlines!$G$2:$G$1000,"&lt;&gt;Cancelled")=0,"",_xlfn.MINIFS(Deadlines!$F$2:$F$1000,Deadlines!$A$2:$A$1000,$A95,Deadlines!$F$2:$F$1000,"&lt;&gt;",Deadlines!$G$2:$G$1000,"&lt;&gt;Submitted",Deadlines!$G$2:$G$1000,"&lt;&gt;Cancelled")))</f>
        <v/>
      </c>
      <c r="N95" s="18">
        <f>IF($A95="","",COUNTIFS(Deadlines!$A$2:$A$1000,$A95,Deadlines!$G$2:$G$1000,"&lt;&gt;Submitted",Deadlines!$G$2:$G$1000,"&lt;&gt;Cancelled"))</f>
        <v/>
      </c>
      <c r="O95" s="4" t="n"/>
    </row>
    <row r="96">
      <c r="G96" s="15" t="n"/>
      <c r="H96" s="15" t="n"/>
      <c r="I96" s="16" t="n"/>
      <c r="J96" s="16" t="n"/>
      <c r="K96" s="16" t="n"/>
      <c r="M96" s="17">
        <f>IF($A96="","",IF(COUNTIFS(Deadlines!$A$2:$A$1000,$A96,Deadlines!$F$2:$F$1000,"&lt;&gt;",Deadlines!$G$2:$G$1000,"&lt;&gt;Submitted",Deadlines!$G$2:$G$1000,"&lt;&gt;Cancelled")=0,"",_xlfn.MINIFS(Deadlines!$F$2:$F$1000,Deadlines!$A$2:$A$1000,$A96,Deadlines!$F$2:$F$1000,"&lt;&gt;",Deadlines!$G$2:$G$1000,"&lt;&gt;Submitted",Deadlines!$G$2:$G$1000,"&lt;&gt;Cancelled")))</f>
        <v/>
      </c>
      <c r="N96" s="18">
        <f>IF($A96="","",COUNTIFS(Deadlines!$A$2:$A$1000,$A96,Deadlines!$G$2:$G$1000,"&lt;&gt;Submitted",Deadlines!$G$2:$G$1000,"&lt;&gt;Cancelled"))</f>
        <v/>
      </c>
      <c r="O96" s="4" t="n"/>
    </row>
    <row r="97">
      <c r="G97" s="15" t="n"/>
      <c r="H97" s="15" t="n"/>
      <c r="I97" s="16" t="n"/>
      <c r="J97" s="16" t="n"/>
      <c r="K97" s="16" t="n"/>
      <c r="M97" s="17">
        <f>IF($A97="","",IF(COUNTIFS(Deadlines!$A$2:$A$1000,$A97,Deadlines!$F$2:$F$1000,"&lt;&gt;",Deadlines!$G$2:$G$1000,"&lt;&gt;Submitted",Deadlines!$G$2:$G$1000,"&lt;&gt;Cancelled")=0,"",_xlfn.MINIFS(Deadlines!$F$2:$F$1000,Deadlines!$A$2:$A$1000,$A97,Deadlines!$F$2:$F$1000,"&lt;&gt;",Deadlines!$G$2:$G$1000,"&lt;&gt;Submitted",Deadlines!$G$2:$G$1000,"&lt;&gt;Cancelled")))</f>
        <v/>
      </c>
      <c r="N97" s="18">
        <f>IF($A97="","",COUNTIFS(Deadlines!$A$2:$A$1000,$A97,Deadlines!$G$2:$G$1000,"&lt;&gt;Submitted",Deadlines!$G$2:$G$1000,"&lt;&gt;Cancelled"))</f>
        <v/>
      </c>
      <c r="O97" s="4" t="n"/>
    </row>
    <row r="98">
      <c r="G98" s="15" t="n"/>
      <c r="H98" s="15" t="n"/>
      <c r="I98" s="16" t="n"/>
      <c r="J98" s="16" t="n"/>
      <c r="K98" s="16" t="n"/>
      <c r="M98" s="17">
        <f>IF($A98="","",IF(COUNTIFS(Deadlines!$A$2:$A$1000,$A98,Deadlines!$F$2:$F$1000,"&lt;&gt;",Deadlines!$G$2:$G$1000,"&lt;&gt;Submitted",Deadlines!$G$2:$G$1000,"&lt;&gt;Cancelled")=0,"",_xlfn.MINIFS(Deadlines!$F$2:$F$1000,Deadlines!$A$2:$A$1000,$A98,Deadlines!$F$2:$F$1000,"&lt;&gt;",Deadlines!$G$2:$G$1000,"&lt;&gt;Submitted",Deadlines!$G$2:$G$1000,"&lt;&gt;Cancelled")))</f>
        <v/>
      </c>
      <c r="N98" s="18">
        <f>IF($A98="","",COUNTIFS(Deadlines!$A$2:$A$1000,$A98,Deadlines!$G$2:$G$1000,"&lt;&gt;Submitted",Deadlines!$G$2:$G$1000,"&lt;&gt;Cancelled"))</f>
        <v/>
      </c>
      <c r="O98" s="4" t="n"/>
    </row>
    <row r="99">
      <c r="G99" s="15" t="n"/>
      <c r="H99" s="15" t="n"/>
      <c r="I99" s="16" t="n"/>
      <c r="J99" s="16" t="n"/>
      <c r="K99" s="16" t="n"/>
      <c r="M99" s="17">
        <f>IF($A99="","",IF(COUNTIFS(Deadlines!$A$2:$A$1000,$A99,Deadlines!$F$2:$F$1000,"&lt;&gt;",Deadlines!$G$2:$G$1000,"&lt;&gt;Submitted",Deadlines!$G$2:$G$1000,"&lt;&gt;Cancelled")=0,"",_xlfn.MINIFS(Deadlines!$F$2:$F$1000,Deadlines!$A$2:$A$1000,$A99,Deadlines!$F$2:$F$1000,"&lt;&gt;",Deadlines!$G$2:$G$1000,"&lt;&gt;Submitted",Deadlines!$G$2:$G$1000,"&lt;&gt;Cancelled")))</f>
        <v/>
      </c>
      <c r="N99" s="18">
        <f>IF($A99="","",COUNTIFS(Deadlines!$A$2:$A$1000,$A99,Deadlines!$G$2:$G$1000,"&lt;&gt;Submitted",Deadlines!$G$2:$G$1000,"&lt;&gt;Cancelled"))</f>
        <v/>
      </c>
      <c r="O99" s="4" t="n"/>
    </row>
    <row r="100">
      <c r="G100" s="15" t="n"/>
      <c r="H100" s="15" t="n"/>
      <c r="I100" s="16" t="n"/>
      <c r="J100" s="16" t="n"/>
      <c r="K100" s="16" t="n"/>
      <c r="M100" s="17">
        <f>IF($A100="","",IF(COUNTIFS(Deadlines!$A$2:$A$1000,$A100,Deadlines!$F$2:$F$1000,"&lt;&gt;",Deadlines!$G$2:$G$1000,"&lt;&gt;Submitted",Deadlines!$G$2:$G$1000,"&lt;&gt;Cancelled")=0,"",_xlfn.MINIFS(Deadlines!$F$2:$F$1000,Deadlines!$A$2:$A$1000,$A100,Deadlines!$F$2:$F$1000,"&lt;&gt;",Deadlines!$G$2:$G$1000,"&lt;&gt;Submitted",Deadlines!$G$2:$G$1000,"&lt;&gt;Cancelled")))</f>
        <v/>
      </c>
      <c r="N100" s="18">
        <f>IF($A100="","",COUNTIFS(Deadlines!$A$2:$A$1000,$A100,Deadlines!$G$2:$G$1000,"&lt;&gt;Submitted",Deadlines!$G$2:$G$1000,"&lt;&gt;Cancelled"))</f>
        <v/>
      </c>
      <c r="O100" s="4" t="n"/>
    </row>
    <row r="101">
      <c r="G101" s="15" t="n"/>
      <c r="H101" s="15" t="n"/>
      <c r="I101" s="16" t="n"/>
      <c r="J101" s="16" t="n"/>
      <c r="K101" s="16" t="n"/>
      <c r="M101" s="17">
        <f>IF($A101="","",IF(COUNTIFS(Deadlines!$A$2:$A$1000,$A101,Deadlines!$F$2:$F$1000,"&lt;&gt;",Deadlines!$G$2:$G$1000,"&lt;&gt;Submitted",Deadlines!$G$2:$G$1000,"&lt;&gt;Cancelled")=0,"",_xlfn.MINIFS(Deadlines!$F$2:$F$1000,Deadlines!$A$2:$A$1000,$A101,Deadlines!$F$2:$F$1000,"&lt;&gt;",Deadlines!$G$2:$G$1000,"&lt;&gt;Submitted",Deadlines!$G$2:$G$1000,"&lt;&gt;Cancelled")))</f>
        <v/>
      </c>
      <c r="N101" s="18">
        <f>IF($A101="","",COUNTIFS(Deadlines!$A$2:$A$1000,$A101,Deadlines!$G$2:$G$1000,"&lt;&gt;Submitted",Deadlines!$G$2:$G$1000,"&lt;&gt;Cancelled"))</f>
        <v/>
      </c>
      <c r="O101" s="4" t="n"/>
    </row>
    <row r="102">
      <c r="G102" s="15" t="n"/>
      <c r="H102" s="15" t="n"/>
      <c r="I102" s="16" t="n"/>
      <c r="J102" s="16" t="n"/>
      <c r="K102" s="16" t="n"/>
      <c r="M102" s="17">
        <f>IF($A102="","",IF(COUNTIFS(Deadlines!$A$2:$A$1000,$A102,Deadlines!$F$2:$F$1000,"&lt;&gt;",Deadlines!$G$2:$G$1000,"&lt;&gt;Submitted",Deadlines!$G$2:$G$1000,"&lt;&gt;Cancelled")=0,"",_xlfn.MINIFS(Deadlines!$F$2:$F$1000,Deadlines!$A$2:$A$1000,$A102,Deadlines!$F$2:$F$1000,"&lt;&gt;",Deadlines!$G$2:$G$1000,"&lt;&gt;Submitted",Deadlines!$G$2:$G$1000,"&lt;&gt;Cancelled")))</f>
        <v/>
      </c>
      <c r="N102" s="18">
        <f>IF($A102="","",COUNTIFS(Deadlines!$A$2:$A$1000,$A102,Deadlines!$G$2:$G$1000,"&lt;&gt;Submitted",Deadlines!$G$2:$G$1000,"&lt;&gt;Cancelled"))</f>
        <v/>
      </c>
      <c r="O102" s="4" t="n"/>
    </row>
    <row r="103">
      <c r="G103" s="15" t="n"/>
      <c r="H103" s="15" t="n"/>
      <c r="I103" s="16" t="n"/>
      <c r="J103" s="16" t="n"/>
      <c r="K103" s="16" t="n"/>
      <c r="M103" s="17">
        <f>IF($A103="","",IF(COUNTIFS(Deadlines!$A$2:$A$1000,$A103,Deadlines!$F$2:$F$1000,"&lt;&gt;",Deadlines!$G$2:$G$1000,"&lt;&gt;Submitted",Deadlines!$G$2:$G$1000,"&lt;&gt;Cancelled")=0,"",_xlfn.MINIFS(Deadlines!$F$2:$F$1000,Deadlines!$A$2:$A$1000,$A103,Deadlines!$F$2:$F$1000,"&lt;&gt;",Deadlines!$G$2:$G$1000,"&lt;&gt;Submitted",Deadlines!$G$2:$G$1000,"&lt;&gt;Cancelled")))</f>
        <v/>
      </c>
      <c r="N103" s="18">
        <f>IF($A103="","",COUNTIFS(Deadlines!$A$2:$A$1000,$A103,Deadlines!$G$2:$G$1000,"&lt;&gt;Submitted",Deadlines!$G$2:$G$1000,"&lt;&gt;Cancelled"))</f>
        <v/>
      </c>
      <c r="O103" s="4" t="n"/>
    </row>
    <row r="104">
      <c r="G104" s="15" t="n"/>
      <c r="H104" s="15" t="n"/>
      <c r="I104" s="16" t="n"/>
      <c r="J104" s="16" t="n"/>
      <c r="K104" s="16" t="n"/>
      <c r="M104" s="17">
        <f>IF($A104="","",IF(COUNTIFS(Deadlines!$A$2:$A$1000,$A104,Deadlines!$F$2:$F$1000,"&lt;&gt;",Deadlines!$G$2:$G$1000,"&lt;&gt;Submitted",Deadlines!$G$2:$G$1000,"&lt;&gt;Cancelled")=0,"",_xlfn.MINIFS(Deadlines!$F$2:$F$1000,Deadlines!$A$2:$A$1000,$A104,Deadlines!$F$2:$F$1000,"&lt;&gt;",Deadlines!$G$2:$G$1000,"&lt;&gt;Submitted",Deadlines!$G$2:$G$1000,"&lt;&gt;Cancelled")))</f>
        <v/>
      </c>
      <c r="N104" s="18">
        <f>IF($A104="","",COUNTIFS(Deadlines!$A$2:$A$1000,$A104,Deadlines!$G$2:$G$1000,"&lt;&gt;Submitted",Deadlines!$G$2:$G$1000,"&lt;&gt;Cancelled"))</f>
        <v/>
      </c>
      <c r="O104" s="4" t="n"/>
    </row>
    <row r="105">
      <c r="G105" s="15" t="n"/>
      <c r="H105" s="15" t="n"/>
      <c r="I105" s="16" t="n"/>
      <c r="J105" s="16" t="n"/>
      <c r="K105" s="16" t="n"/>
      <c r="M105" s="17">
        <f>IF($A105="","",IF(COUNTIFS(Deadlines!$A$2:$A$1000,$A105,Deadlines!$F$2:$F$1000,"&lt;&gt;",Deadlines!$G$2:$G$1000,"&lt;&gt;Submitted",Deadlines!$G$2:$G$1000,"&lt;&gt;Cancelled")=0,"",_xlfn.MINIFS(Deadlines!$F$2:$F$1000,Deadlines!$A$2:$A$1000,$A105,Deadlines!$F$2:$F$1000,"&lt;&gt;",Deadlines!$G$2:$G$1000,"&lt;&gt;Submitted",Deadlines!$G$2:$G$1000,"&lt;&gt;Cancelled")))</f>
        <v/>
      </c>
      <c r="N105" s="18">
        <f>IF($A105="","",COUNTIFS(Deadlines!$A$2:$A$1000,$A105,Deadlines!$G$2:$G$1000,"&lt;&gt;Submitted",Deadlines!$G$2:$G$1000,"&lt;&gt;Cancelled"))</f>
        <v/>
      </c>
      <c r="O105" s="4" t="n"/>
    </row>
    <row r="106">
      <c r="G106" s="15" t="n"/>
      <c r="H106" s="15" t="n"/>
      <c r="I106" s="16" t="n"/>
      <c r="J106" s="16" t="n"/>
      <c r="K106" s="16" t="n"/>
      <c r="M106" s="17">
        <f>IF($A106="","",IF(COUNTIFS(Deadlines!$A$2:$A$1000,$A106,Deadlines!$F$2:$F$1000,"&lt;&gt;",Deadlines!$G$2:$G$1000,"&lt;&gt;Submitted",Deadlines!$G$2:$G$1000,"&lt;&gt;Cancelled")=0,"",_xlfn.MINIFS(Deadlines!$F$2:$F$1000,Deadlines!$A$2:$A$1000,$A106,Deadlines!$F$2:$F$1000,"&lt;&gt;",Deadlines!$G$2:$G$1000,"&lt;&gt;Submitted",Deadlines!$G$2:$G$1000,"&lt;&gt;Cancelled")))</f>
        <v/>
      </c>
      <c r="N106" s="18">
        <f>IF($A106="","",COUNTIFS(Deadlines!$A$2:$A$1000,$A106,Deadlines!$G$2:$G$1000,"&lt;&gt;Submitted",Deadlines!$G$2:$G$1000,"&lt;&gt;Cancelled"))</f>
        <v/>
      </c>
      <c r="O106" s="4" t="n"/>
    </row>
    <row r="107">
      <c r="G107" s="15" t="n"/>
      <c r="H107" s="15" t="n"/>
      <c r="I107" s="16" t="n"/>
      <c r="J107" s="16" t="n"/>
      <c r="K107" s="16" t="n"/>
      <c r="M107" s="17">
        <f>IF($A107="","",IF(COUNTIFS(Deadlines!$A$2:$A$1000,$A107,Deadlines!$F$2:$F$1000,"&lt;&gt;",Deadlines!$G$2:$G$1000,"&lt;&gt;Submitted",Deadlines!$G$2:$G$1000,"&lt;&gt;Cancelled")=0,"",_xlfn.MINIFS(Deadlines!$F$2:$F$1000,Deadlines!$A$2:$A$1000,$A107,Deadlines!$F$2:$F$1000,"&lt;&gt;",Deadlines!$G$2:$G$1000,"&lt;&gt;Submitted",Deadlines!$G$2:$G$1000,"&lt;&gt;Cancelled")))</f>
        <v/>
      </c>
      <c r="N107" s="18">
        <f>IF($A107="","",COUNTIFS(Deadlines!$A$2:$A$1000,$A107,Deadlines!$G$2:$G$1000,"&lt;&gt;Submitted",Deadlines!$G$2:$G$1000,"&lt;&gt;Cancelled"))</f>
        <v/>
      </c>
      <c r="O107" s="4" t="n"/>
    </row>
    <row r="108">
      <c r="G108" s="15" t="n"/>
      <c r="H108" s="15" t="n"/>
      <c r="I108" s="16" t="n"/>
      <c r="J108" s="16" t="n"/>
      <c r="K108" s="16" t="n"/>
      <c r="M108" s="17">
        <f>IF($A108="","",IF(COUNTIFS(Deadlines!$A$2:$A$1000,$A108,Deadlines!$F$2:$F$1000,"&lt;&gt;",Deadlines!$G$2:$G$1000,"&lt;&gt;Submitted",Deadlines!$G$2:$G$1000,"&lt;&gt;Cancelled")=0,"",_xlfn.MINIFS(Deadlines!$F$2:$F$1000,Deadlines!$A$2:$A$1000,$A108,Deadlines!$F$2:$F$1000,"&lt;&gt;",Deadlines!$G$2:$G$1000,"&lt;&gt;Submitted",Deadlines!$G$2:$G$1000,"&lt;&gt;Cancelled")))</f>
        <v/>
      </c>
      <c r="N108" s="18">
        <f>IF($A108="","",COUNTIFS(Deadlines!$A$2:$A$1000,$A108,Deadlines!$G$2:$G$1000,"&lt;&gt;Submitted",Deadlines!$G$2:$G$1000,"&lt;&gt;Cancelled"))</f>
        <v/>
      </c>
      <c r="O108" s="4" t="n"/>
    </row>
    <row r="109">
      <c r="G109" s="15" t="n"/>
      <c r="H109" s="15" t="n"/>
      <c r="I109" s="16" t="n"/>
      <c r="J109" s="16" t="n"/>
      <c r="K109" s="16" t="n"/>
      <c r="M109" s="17">
        <f>IF($A109="","",IF(COUNTIFS(Deadlines!$A$2:$A$1000,$A109,Deadlines!$F$2:$F$1000,"&lt;&gt;",Deadlines!$G$2:$G$1000,"&lt;&gt;Submitted",Deadlines!$G$2:$G$1000,"&lt;&gt;Cancelled")=0,"",_xlfn.MINIFS(Deadlines!$F$2:$F$1000,Deadlines!$A$2:$A$1000,$A109,Deadlines!$F$2:$F$1000,"&lt;&gt;",Deadlines!$G$2:$G$1000,"&lt;&gt;Submitted",Deadlines!$G$2:$G$1000,"&lt;&gt;Cancelled")))</f>
        <v/>
      </c>
      <c r="N109" s="18">
        <f>IF($A109="","",COUNTIFS(Deadlines!$A$2:$A$1000,$A109,Deadlines!$G$2:$G$1000,"&lt;&gt;Submitted",Deadlines!$G$2:$G$1000,"&lt;&gt;Cancelled"))</f>
        <v/>
      </c>
      <c r="O109" s="4" t="n"/>
    </row>
    <row r="110">
      <c r="G110" s="15" t="n"/>
      <c r="H110" s="15" t="n"/>
      <c r="I110" s="16" t="n"/>
      <c r="J110" s="16" t="n"/>
      <c r="K110" s="16" t="n"/>
      <c r="M110" s="17">
        <f>IF($A110="","",IF(COUNTIFS(Deadlines!$A$2:$A$1000,$A110,Deadlines!$F$2:$F$1000,"&lt;&gt;",Deadlines!$G$2:$G$1000,"&lt;&gt;Submitted",Deadlines!$G$2:$G$1000,"&lt;&gt;Cancelled")=0,"",_xlfn.MINIFS(Deadlines!$F$2:$F$1000,Deadlines!$A$2:$A$1000,$A110,Deadlines!$F$2:$F$1000,"&lt;&gt;",Deadlines!$G$2:$G$1000,"&lt;&gt;Submitted",Deadlines!$G$2:$G$1000,"&lt;&gt;Cancelled")))</f>
        <v/>
      </c>
      <c r="N110" s="18">
        <f>IF($A110="","",COUNTIFS(Deadlines!$A$2:$A$1000,$A110,Deadlines!$G$2:$G$1000,"&lt;&gt;Submitted",Deadlines!$G$2:$G$1000,"&lt;&gt;Cancelled"))</f>
        <v/>
      </c>
      <c r="O110" s="4" t="n"/>
    </row>
    <row r="111">
      <c r="G111" s="15" t="n"/>
      <c r="H111" s="15" t="n"/>
      <c r="I111" s="16" t="n"/>
      <c r="J111" s="16" t="n"/>
      <c r="K111" s="16" t="n"/>
      <c r="M111" s="17">
        <f>IF($A111="","",IF(COUNTIFS(Deadlines!$A$2:$A$1000,$A111,Deadlines!$F$2:$F$1000,"&lt;&gt;",Deadlines!$G$2:$G$1000,"&lt;&gt;Submitted",Deadlines!$G$2:$G$1000,"&lt;&gt;Cancelled")=0,"",_xlfn.MINIFS(Deadlines!$F$2:$F$1000,Deadlines!$A$2:$A$1000,$A111,Deadlines!$F$2:$F$1000,"&lt;&gt;",Deadlines!$G$2:$G$1000,"&lt;&gt;Submitted",Deadlines!$G$2:$G$1000,"&lt;&gt;Cancelled")))</f>
        <v/>
      </c>
      <c r="N111" s="18">
        <f>IF($A111="","",COUNTIFS(Deadlines!$A$2:$A$1000,$A111,Deadlines!$G$2:$G$1000,"&lt;&gt;Submitted",Deadlines!$G$2:$G$1000,"&lt;&gt;Cancelled"))</f>
        <v/>
      </c>
      <c r="O111" s="4" t="n"/>
    </row>
    <row r="112">
      <c r="G112" s="15" t="n"/>
      <c r="H112" s="15" t="n"/>
      <c r="I112" s="16" t="n"/>
      <c r="J112" s="16" t="n"/>
      <c r="K112" s="16" t="n"/>
      <c r="M112" s="17">
        <f>IF($A112="","",IF(COUNTIFS(Deadlines!$A$2:$A$1000,$A112,Deadlines!$F$2:$F$1000,"&lt;&gt;",Deadlines!$G$2:$G$1000,"&lt;&gt;Submitted",Deadlines!$G$2:$G$1000,"&lt;&gt;Cancelled")=0,"",_xlfn.MINIFS(Deadlines!$F$2:$F$1000,Deadlines!$A$2:$A$1000,$A112,Deadlines!$F$2:$F$1000,"&lt;&gt;",Deadlines!$G$2:$G$1000,"&lt;&gt;Submitted",Deadlines!$G$2:$G$1000,"&lt;&gt;Cancelled")))</f>
        <v/>
      </c>
      <c r="N112" s="18">
        <f>IF($A112="","",COUNTIFS(Deadlines!$A$2:$A$1000,$A112,Deadlines!$G$2:$G$1000,"&lt;&gt;Submitted",Deadlines!$G$2:$G$1000,"&lt;&gt;Cancelled"))</f>
        <v/>
      </c>
      <c r="O112" s="4" t="n"/>
    </row>
    <row r="113">
      <c r="G113" s="15" t="n"/>
      <c r="H113" s="15" t="n"/>
      <c r="I113" s="16" t="n"/>
      <c r="J113" s="16" t="n"/>
      <c r="K113" s="16" t="n"/>
      <c r="M113" s="17">
        <f>IF($A113="","",IF(COUNTIFS(Deadlines!$A$2:$A$1000,$A113,Deadlines!$F$2:$F$1000,"&lt;&gt;",Deadlines!$G$2:$G$1000,"&lt;&gt;Submitted",Deadlines!$G$2:$G$1000,"&lt;&gt;Cancelled")=0,"",_xlfn.MINIFS(Deadlines!$F$2:$F$1000,Deadlines!$A$2:$A$1000,$A113,Deadlines!$F$2:$F$1000,"&lt;&gt;",Deadlines!$G$2:$G$1000,"&lt;&gt;Submitted",Deadlines!$G$2:$G$1000,"&lt;&gt;Cancelled")))</f>
        <v/>
      </c>
      <c r="N113" s="18">
        <f>IF($A113="","",COUNTIFS(Deadlines!$A$2:$A$1000,$A113,Deadlines!$G$2:$G$1000,"&lt;&gt;Submitted",Deadlines!$G$2:$G$1000,"&lt;&gt;Cancelled"))</f>
        <v/>
      </c>
      <c r="O113" s="4" t="n"/>
    </row>
    <row r="114">
      <c r="G114" s="15" t="n"/>
      <c r="H114" s="15" t="n"/>
      <c r="I114" s="16" t="n"/>
      <c r="J114" s="16" t="n"/>
      <c r="K114" s="16" t="n"/>
      <c r="M114" s="17">
        <f>IF($A114="","",IF(COUNTIFS(Deadlines!$A$2:$A$1000,$A114,Deadlines!$F$2:$F$1000,"&lt;&gt;",Deadlines!$G$2:$G$1000,"&lt;&gt;Submitted",Deadlines!$G$2:$G$1000,"&lt;&gt;Cancelled")=0,"",_xlfn.MINIFS(Deadlines!$F$2:$F$1000,Deadlines!$A$2:$A$1000,$A114,Deadlines!$F$2:$F$1000,"&lt;&gt;",Deadlines!$G$2:$G$1000,"&lt;&gt;Submitted",Deadlines!$G$2:$G$1000,"&lt;&gt;Cancelled")))</f>
        <v/>
      </c>
      <c r="N114" s="18">
        <f>IF($A114="","",COUNTIFS(Deadlines!$A$2:$A$1000,$A114,Deadlines!$G$2:$G$1000,"&lt;&gt;Submitted",Deadlines!$G$2:$G$1000,"&lt;&gt;Cancelled"))</f>
        <v/>
      </c>
      <c r="O114" s="4" t="n"/>
    </row>
    <row r="115">
      <c r="G115" s="15" t="n"/>
      <c r="H115" s="15" t="n"/>
      <c r="I115" s="16" t="n"/>
      <c r="J115" s="16" t="n"/>
      <c r="K115" s="16" t="n"/>
      <c r="M115" s="17">
        <f>IF($A115="","",IF(COUNTIFS(Deadlines!$A$2:$A$1000,$A115,Deadlines!$F$2:$F$1000,"&lt;&gt;",Deadlines!$G$2:$G$1000,"&lt;&gt;Submitted",Deadlines!$G$2:$G$1000,"&lt;&gt;Cancelled")=0,"",_xlfn.MINIFS(Deadlines!$F$2:$F$1000,Deadlines!$A$2:$A$1000,$A115,Deadlines!$F$2:$F$1000,"&lt;&gt;",Deadlines!$G$2:$G$1000,"&lt;&gt;Submitted",Deadlines!$G$2:$G$1000,"&lt;&gt;Cancelled")))</f>
        <v/>
      </c>
      <c r="N115" s="18">
        <f>IF($A115="","",COUNTIFS(Deadlines!$A$2:$A$1000,$A115,Deadlines!$G$2:$G$1000,"&lt;&gt;Submitted",Deadlines!$G$2:$G$1000,"&lt;&gt;Cancelled"))</f>
        <v/>
      </c>
      <c r="O115" s="4" t="n"/>
    </row>
    <row r="116">
      <c r="G116" s="15" t="n"/>
      <c r="H116" s="15" t="n"/>
      <c r="I116" s="16" t="n"/>
      <c r="J116" s="16" t="n"/>
      <c r="K116" s="16" t="n"/>
      <c r="M116" s="17">
        <f>IF($A116="","",IF(COUNTIFS(Deadlines!$A$2:$A$1000,$A116,Deadlines!$F$2:$F$1000,"&lt;&gt;",Deadlines!$G$2:$G$1000,"&lt;&gt;Submitted",Deadlines!$G$2:$G$1000,"&lt;&gt;Cancelled")=0,"",_xlfn.MINIFS(Deadlines!$F$2:$F$1000,Deadlines!$A$2:$A$1000,$A116,Deadlines!$F$2:$F$1000,"&lt;&gt;",Deadlines!$G$2:$G$1000,"&lt;&gt;Submitted",Deadlines!$G$2:$G$1000,"&lt;&gt;Cancelled")))</f>
        <v/>
      </c>
      <c r="N116" s="18">
        <f>IF($A116="","",COUNTIFS(Deadlines!$A$2:$A$1000,$A116,Deadlines!$G$2:$G$1000,"&lt;&gt;Submitted",Deadlines!$G$2:$G$1000,"&lt;&gt;Cancelled"))</f>
        <v/>
      </c>
      <c r="O116" s="4" t="n"/>
    </row>
    <row r="117">
      <c r="G117" s="15" t="n"/>
      <c r="H117" s="15" t="n"/>
      <c r="I117" s="16" t="n"/>
      <c r="J117" s="16" t="n"/>
      <c r="K117" s="16" t="n"/>
      <c r="M117" s="17">
        <f>IF($A117="","",IF(COUNTIFS(Deadlines!$A$2:$A$1000,$A117,Deadlines!$F$2:$F$1000,"&lt;&gt;",Deadlines!$G$2:$G$1000,"&lt;&gt;Submitted",Deadlines!$G$2:$G$1000,"&lt;&gt;Cancelled")=0,"",_xlfn.MINIFS(Deadlines!$F$2:$F$1000,Deadlines!$A$2:$A$1000,$A117,Deadlines!$F$2:$F$1000,"&lt;&gt;",Deadlines!$G$2:$G$1000,"&lt;&gt;Submitted",Deadlines!$G$2:$G$1000,"&lt;&gt;Cancelled")))</f>
        <v/>
      </c>
      <c r="N117" s="18">
        <f>IF($A117="","",COUNTIFS(Deadlines!$A$2:$A$1000,$A117,Deadlines!$G$2:$G$1000,"&lt;&gt;Submitted",Deadlines!$G$2:$G$1000,"&lt;&gt;Cancelled"))</f>
        <v/>
      </c>
      <c r="O117" s="4" t="n"/>
    </row>
    <row r="118">
      <c r="G118" s="15" t="n"/>
      <c r="H118" s="15" t="n"/>
      <c r="I118" s="16" t="n"/>
      <c r="J118" s="16" t="n"/>
      <c r="K118" s="16" t="n"/>
      <c r="M118" s="17">
        <f>IF($A118="","",IF(COUNTIFS(Deadlines!$A$2:$A$1000,$A118,Deadlines!$F$2:$F$1000,"&lt;&gt;",Deadlines!$G$2:$G$1000,"&lt;&gt;Submitted",Deadlines!$G$2:$G$1000,"&lt;&gt;Cancelled")=0,"",_xlfn.MINIFS(Deadlines!$F$2:$F$1000,Deadlines!$A$2:$A$1000,$A118,Deadlines!$F$2:$F$1000,"&lt;&gt;",Deadlines!$G$2:$G$1000,"&lt;&gt;Submitted",Deadlines!$G$2:$G$1000,"&lt;&gt;Cancelled")))</f>
        <v/>
      </c>
      <c r="N118" s="18">
        <f>IF($A118="","",COUNTIFS(Deadlines!$A$2:$A$1000,$A118,Deadlines!$G$2:$G$1000,"&lt;&gt;Submitted",Deadlines!$G$2:$G$1000,"&lt;&gt;Cancelled"))</f>
        <v/>
      </c>
      <c r="O118" s="4" t="n"/>
    </row>
    <row r="119">
      <c r="G119" s="15" t="n"/>
      <c r="H119" s="15" t="n"/>
      <c r="I119" s="16" t="n"/>
      <c r="J119" s="16" t="n"/>
      <c r="K119" s="16" t="n"/>
      <c r="M119" s="17">
        <f>IF($A119="","",IF(COUNTIFS(Deadlines!$A$2:$A$1000,$A119,Deadlines!$F$2:$F$1000,"&lt;&gt;",Deadlines!$G$2:$G$1000,"&lt;&gt;Submitted",Deadlines!$G$2:$G$1000,"&lt;&gt;Cancelled")=0,"",_xlfn.MINIFS(Deadlines!$F$2:$F$1000,Deadlines!$A$2:$A$1000,$A119,Deadlines!$F$2:$F$1000,"&lt;&gt;",Deadlines!$G$2:$G$1000,"&lt;&gt;Submitted",Deadlines!$G$2:$G$1000,"&lt;&gt;Cancelled")))</f>
        <v/>
      </c>
      <c r="N119" s="18">
        <f>IF($A119="","",COUNTIFS(Deadlines!$A$2:$A$1000,$A119,Deadlines!$G$2:$G$1000,"&lt;&gt;Submitted",Deadlines!$G$2:$G$1000,"&lt;&gt;Cancelled"))</f>
        <v/>
      </c>
      <c r="O119" s="4" t="n"/>
    </row>
    <row r="120">
      <c r="G120" s="15" t="n"/>
      <c r="H120" s="15" t="n"/>
      <c r="I120" s="16" t="n"/>
      <c r="J120" s="16" t="n"/>
      <c r="K120" s="16" t="n"/>
      <c r="M120" s="17">
        <f>IF($A120="","",IF(COUNTIFS(Deadlines!$A$2:$A$1000,$A120,Deadlines!$F$2:$F$1000,"&lt;&gt;",Deadlines!$G$2:$G$1000,"&lt;&gt;Submitted",Deadlines!$G$2:$G$1000,"&lt;&gt;Cancelled")=0,"",_xlfn.MINIFS(Deadlines!$F$2:$F$1000,Deadlines!$A$2:$A$1000,$A120,Deadlines!$F$2:$F$1000,"&lt;&gt;",Deadlines!$G$2:$G$1000,"&lt;&gt;Submitted",Deadlines!$G$2:$G$1000,"&lt;&gt;Cancelled")))</f>
        <v/>
      </c>
      <c r="N120" s="18">
        <f>IF($A120="","",COUNTIFS(Deadlines!$A$2:$A$1000,$A120,Deadlines!$G$2:$G$1000,"&lt;&gt;Submitted",Deadlines!$G$2:$G$1000,"&lt;&gt;Cancelled"))</f>
        <v/>
      </c>
      <c r="O120" s="4" t="n"/>
    </row>
    <row r="121">
      <c r="G121" s="15" t="n"/>
      <c r="H121" s="15" t="n"/>
      <c r="I121" s="16" t="n"/>
      <c r="J121" s="16" t="n"/>
      <c r="K121" s="16" t="n"/>
      <c r="M121" s="17">
        <f>IF($A121="","",IF(COUNTIFS(Deadlines!$A$2:$A$1000,$A121,Deadlines!$F$2:$F$1000,"&lt;&gt;",Deadlines!$G$2:$G$1000,"&lt;&gt;Submitted",Deadlines!$G$2:$G$1000,"&lt;&gt;Cancelled")=0,"",_xlfn.MINIFS(Deadlines!$F$2:$F$1000,Deadlines!$A$2:$A$1000,$A121,Deadlines!$F$2:$F$1000,"&lt;&gt;",Deadlines!$G$2:$G$1000,"&lt;&gt;Submitted",Deadlines!$G$2:$G$1000,"&lt;&gt;Cancelled")))</f>
        <v/>
      </c>
      <c r="N121" s="18">
        <f>IF($A121="","",COUNTIFS(Deadlines!$A$2:$A$1000,$A121,Deadlines!$G$2:$G$1000,"&lt;&gt;Submitted",Deadlines!$G$2:$G$1000,"&lt;&gt;Cancelled"))</f>
        <v/>
      </c>
      <c r="O121" s="4" t="n"/>
    </row>
    <row r="122">
      <c r="G122" s="15" t="n"/>
      <c r="H122" s="15" t="n"/>
      <c r="I122" s="16" t="n"/>
      <c r="J122" s="16" t="n"/>
      <c r="K122" s="16" t="n"/>
      <c r="M122" s="17">
        <f>IF($A122="","",IF(COUNTIFS(Deadlines!$A$2:$A$1000,$A122,Deadlines!$F$2:$F$1000,"&lt;&gt;",Deadlines!$G$2:$G$1000,"&lt;&gt;Submitted",Deadlines!$G$2:$G$1000,"&lt;&gt;Cancelled")=0,"",_xlfn.MINIFS(Deadlines!$F$2:$F$1000,Deadlines!$A$2:$A$1000,$A122,Deadlines!$F$2:$F$1000,"&lt;&gt;",Deadlines!$G$2:$G$1000,"&lt;&gt;Submitted",Deadlines!$G$2:$G$1000,"&lt;&gt;Cancelled")))</f>
        <v/>
      </c>
      <c r="N122" s="18">
        <f>IF($A122="","",COUNTIFS(Deadlines!$A$2:$A$1000,$A122,Deadlines!$G$2:$G$1000,"&lt;&gt;Submitted",Deadlines!$G$2:$G$1000,"&lt;&gt;Cancelled"))</f>
        <v/>
      </c>
      <c r="O122" s="4" t="n"/>
    </row>
    <row r="123">
      <c r="G123" s="15" t="n"/>
      <c r="H123" s="15" t="n"/>
      <c r="I123" s="16" t="n"/>
      <c r="J123" s="16" t="n"/>
      <c r="K123" s="16" t="n"/>
      <c r="M123" s="17">
        <f>IF($A123="","",IF(COUNTIFS(Deadlines!$A$2:$A$1000,$A123,Deadlines!$F$2:$F$1000,"&lt;&gt;",Deadlines!$G$2:$G$1000,"&lt;&gt;Submitted",Deadlines!$G$2:$G$1000,"&lt;&gt;Cancelled")=0,"",_xlfn.MINIFS(Deadlines!$F$2:$F$1000,Deadlines!$A$2:$A$1000,$A123,Deadlines!$F$2:$F$1000,"&lt;&gt;",Deadlines!$G$2:$G$1000,"&lt;&gt;Submitted",Deadlines!$G$2:$G$1000,"&lt;&gt;Cancelled")))</f>
        <v/>
      </c>
      <c r="N123" s="18">
        <f>IF($A123="","",COUNTIFS(Deadlines!$A$2:$A$1000,$A123,Deadlines!$G$2:$G$1000,"&lt;&gt;Submitted",Deadlines!$G$2:$G$1000,"&lt;&gt;Cancelled"))</f>
        <v/>
      </c>
      <c r="O123" s="4" t="n"/>
    </row>
    <row r="124">
      <c r="G124" s="15" t="n"/>
      <c r="H124" s="15" t="n"/>
      <c r="I124" s="16" t="n"/>
      <c r="J124" s="16" t="n"/>
      <c r="K124" s="16" t="n"/>
      <c r="M124" s="17">
        <f>IF($A124="","",IF(COUNTIFS(Deadlines!$A$2:$A$1000,$A124,Deadlines!$F$2:$F$1000,"&lt;&gt;",Deadlines!$G$2:$G$1000,"&lt;&gt;Submitted",Deadlines!$G$2:$G$1000,"&lt;&gt;Cancelled")=0,"",_xlfn.MINIFS(Deadlines!$F$2:$F$1000,Deadlines!$A$2:$A$1000,$A124,Deadlines!$F$2:$F$1000,"&lt;&gt;",Deadlines!$G$2:$G$1000,"&lt;&gt;Submitted",Deadlines!$G$2:$G$1000,"&lt;&gt;Cancelled")))</f>
        <v/>
      </c>
      <c r="N124" s="18">
        <f>IF($A124="","",COUNTIFS(Deadlines!$A$2:$A$1000,$A124,Deadlines!$G$2:$G$1000,"&lt;&gt;Submitted",Deadlines!$G$2:$G$1000,"&lt;&gt;Cancelled"))</f>
        <v/>
      </c>
      <c r="O124" s="4" t="n"/>
    </row>
    <row r="125">
      <c r="G125" s="15" t="n"/>
      <c r="H125" s="15" t="n"/>
      <c r="I125" s="16" t="n"/>
      <c r="J125" s="16" t="n"/>
      <c r="K125" s="16" t="n"/>
      <c r="M125" s="17">
        <f>IF($A125="","",IF(COUNTIFS(Deadlines!$A$2:$A$1000,$A125,Deadlines!$F$2:$F$1000,"&lt;&gt;",Deadlines!$G$2:$G$1000,"&lt;&gt;Submitted",Deadlines!$G$2:$G$1000,"&lt;&gt;Cancelled")=0,"",_xlfn.MINIFS(Deadlines!$F$2:$F$1000,Deadlines!$A$2:$A$1000,$A125,Deadlines!$F$2:$F$1000,"&lt;&gt;",Deadlines!$G$2:$G$1000,"&lt;&gt;Submitted",Deadlines!$G$2:$G$1000,"&lt;&gt;Cancelled")))</f>
        <v/>
      </c>
      <c r="N125" s="18">
        <f>IF($A125="","",COUNTIFS(Deadlines!$A$2:$A$1000,$A125,Deadlines!$G$2:$G$1000,"&lt;&gt;Submitted",Deadlines!$G$2:$G$1000,"&lt;&gt;Cancelled"))</f>
        <v/>
      </c>
      <c r="O125" s="4" t="n"/>
    </row>
    <row r="126">
      <c r="G126" s="15" t="n"/>
      <c r="H126" s="15" t="n"/>
      <c r="I126" s="16" t="n"/>
      <c r="J126" s="16" t="n"/>
      <c r="K126" s="16" t="n"/>
      <c r="M126" s="17">
        <f>IF($A126="","",IF(COUNTIFS(Deadlines!$A$2:$A$1000,$A126,Deadlines!$F$2:$F$1000,"&lt;&gt;",Deadlines!$G$2:$G$1000,"&lt;&gt;Submitted",Deadlines!$G$2:$G$1000,"&lt;&gt;Cancelled")=0,"",_xlfn.MINIFS(Deadlines!$F$2:$F$1000,Deadlines!$A$2:$A$1000,$A126,Deadlines!$F$2:$F$1000,"&lt;&gt;",Deadlines!$G$2:$G$1000,"&lt;&gt;Submitted",Deadlines!$G$2:$G$1000,"&lt;&gt;Cancelled")))</f>
        <v/>
      </c>
      <c r="N126" s="18">
        <f>IF($A126="","",COUNTIFS(Deadlines!$A$2:$A$1000,$A126,Deadlines!$G$2:$G$1000,"&lt;&gt;Submitted",Deadlines!$G$2:$G$1000,"&lt;&gt;Cancelled"))</f>
        <v/>
      </c>
      <c r="O126" s="4" t="n"/>
    </row>
    <row r="127">
      <c r="G127" s="15" t="n"/>
      <c r="H127" s="15" t="n"/>
      <c r="I127" s="16" t="n"/>
      <c r="J127" s="16" t="n"/>
      <c r="K127" s="16" t="n"/>
      <c r="M127" s="17">
        <f>IF($A127="","",IF(COUNTIFS(Deadlines!$A$2:$A$1000,$A127,Deadlines!$F$2:$F$1000,"&lt;&gt;",Deadlines!$G$2:$G$1000,"&lt;&gt;Submitted",Deadlines!$G$2:$G$1000,"&lt;&gt;Cancelled")=0,"",_xlfn.MINIFS(Deadlines!$F$2:$F$1000,Deadlines!$A$2:$A$1000,$A127,Deadlines!$F$2:$F$1000,"&lt;&gt;",Deadlines!$G$2:$G$1000,"&lt;&gt;Submitted",Deadlines!$G$2:$G$1000,"&lt;&gt;Cancelled")))</f>
        <v/>
      </c>
      <c r="N127" s="18">
        <f>IF($A127="","",COUNTIFS(Deadlines!$A$2:$A$1000,$A127,Deadlines!$G$2:$G$1000,"&lt;&gt;Submitted",Deadlines!$G$2:$G$1000,"&lt;&gt;Cancelled"))</f>
        <v/>
      </c>
      <c r="O127" s="4" t="n"/>
    </row>
    <row r="128">
      <c r="G128" s="15" t="n"/>
      <c r="H128" s="15" t="n"/>
      <c r="I128" s="16" t="n"/>
      <c r="J128" s="16" t="n"/>
      <c r="K128" s="16" t="n"/>
      <c r="M128" s="17">
        <f>IF($A128="","",IF(COUNTIFS(Deadlines!$A$2:$A$1000,$A128,Deadlines!$F$2:$F$1000,"&lt;&gt;",Deadlines!$G$2:$G$1000,"&lt;&gt;Submitted",Deadlines!$G$2:$G$1000,"&lt;&gt;Cancelled")=0,"",_xlfn.MINIFS(Deadlines!$F$2:$F$1000,Deadlines!$A$2:$A$1000,$A128,Deadlines!$F$2:$F$1000,"&lt;&gt;",Deadlines!$G$2:$G$1000,"&lt;&gt;Submitted",Deadlines!$G$2:$G$1000,"&lt;&gt;Cancelled")))</f>
        <v/>
      </c>
      <c r="N128" s="18">
        <f>IF($A128="","",COUNTIFS(Deadlines!$A$2:$A$1000,$A128,Deadlines!$G$2:$G$1000,"&lt;&gt;Submitted",Deadlines!$G$2:$G$1000,"&lt;&gt;Cancelled"))</f>
        <v/>
      </c>
      <c r="O128" s="4" t="n"/>
    </row>
    <row r="129">
      <c r="G129" s="15" t="n"/>
      <c r="H129" s="15" t="n"/>
      <c r="I129" s="16" t="n"/>
      <c r="J129" s="16" t="n"/>
      <c r="K129" s="16" t="n"/>
      <c r="M129" s="17">
        <f>IF($A129="","",IF(COUNTIFS(Deadlines!$A$2:$A$1000,$A129,Deadlines!$F$2:$F$1000,"&lt;&gt;",Deadlines!$G$2:$G$1000,"&lt;&gt;Submitted",Deadlines!$G$2:$G$1000,"&lt;&gt;Cancelled")=0,"",_xlfn.MINIFS(Deadlines!$F$2:$F$1000,Deadlines!$A$2:$A$1000,$A129,Deadlines!$F$2:$F$1000,"&lt;&gt;",Deadlines!$G$2:$G$1000,"&lt;&gt;Submitted",Deadlines!$G$2:$G$1000,"&lt;&gt;Cancelled")))</f>
        <v/>
      </c>
      <c r="N129" s="18">
        <f>IF($A129="","",COUNTIFS(Deadlines!$A$2:$A$1000,$A129,Deadlines!$G$2:$G$1000,"&lt;&gt;Submitted",Deadlines!$G$2:$G$1000,"&lt;&gt;Cancelled"))</f>
        <v/>
      </c>
      <c r="O129" s="4" t="n"/>
    </row>
    <row r="130">
      <c r="G130" s="15" t="n"/>
      <c r="H130" s="15" t="n"/>
      <c r="I130" s="16" t="n"/>
      <c r="J130" s="16" t="n"/>
      <c r="K130" s="16" t="n"/>
      <c r="M130" s="17">
        <f>IF($A130="","",IF(COUNTIFS(Deadlines!$A$2:$A$1000,$A130,Deadlines!$F$2:$F$1000,"&lt;&gt;",Deadlines!$G$2:$G$1000,"&lt;&gt;Submitted",Deadlines!$G$2:$G$1000,"&lt;&gt;Cancelled")=0,"",_xlfn.MINIFS(Deadlines!$F$2:$F$1000,Deadlines!$A$2:$A$1000,$A130,Deadlines!$F$2:$F$1000,"&lt;&gt;",Deadlines!$G$2:$G$1000,"&lt;&gt;Submitted",Deadlines!$G$2:$G$1000,"&lt;&gt;Cancelled")))</f>
        <v/>
      </c>
      <c r="N130" s="18">
        <f>IF($A130="","",COUNTIFS(Deadlines!$A$2:$A$1000,$A130,Deadlines!$G$2:$G$1000,"&lt;&gt;Submitted",Deadlines!$G$2:$G$1000,"&lt;&gt;Cancelled"))</f>
        <v/>
      </c>
      <c r="O130" s="4" t="n"/>
    </row>
    <row r="131">
      <c r="G131" s="15" t="n"/>
      <c r="H131" s="15" t="n"/>
      <c r="I131" s="16" t="n"/>
      <c r="J131" s="16" t="n"/>
      <c r="K131" s="16" t="n"/>
      <c r="M131" s="17">
        <f>IF($A131="","",IF(COUNTIFS(Deadlines!$A$2:$A$1000,$A131,Deadlines!$F$2:$F$1000,"&lt;&gt;",Deadlines!$G$2:$G$1000,"&lt;&gt;Submitted",Deadlines!$G$2:$G$1000,"&lt;&gt;Cancelled")=0,"",_xlfn.MINIFS(Deadlines!$F$2:$F$1000,Deadlines!$A$2:$A$1000,$A131,Deadlines!$F$2:$F$1000,"&lt;&gt;",Deadlines!$G$2:$G$1000,"&lt;&gt;Submitted",Deadlines!$G$2:$G$1000,"&lt;&gt;Cancelled")))</f>
        <v/>
      </c>
      <c r="N131" s="18">
        <f>IF($A131="","",COUNTIFS(Deadlines!$A$2:$A$1000,$A131,Deadlines!$G$2:$G$1000,"&lt;&gt;Submitted",Deadlines!$G$2:$G$1000,"&lt;&gt;Cancelled"))</f>
        <v/>
      </c>
      <c r="O131" s="4" t="n"/>
    </row>
    <row r="132">
      <c r="G132" s="15" t="n"/>
      <c r="H132" s="15" t="n"/>
      <c r="I132" s="16" t="n"/>
      <c r="J132" s="16" t="n"/>
      <c r="K132" s="16" t="n"/>
      <c r="M132" s="17">
        <f>IF($A132="","",IF(COUNTIFS(Deadlines!$A$2:$A$1000,$A132,Deadlines!$F$2:$F$1000,"&lt;&gt;",Deadlines!$G$2:$G$1000,"&lt;&gt;Submitted",Deadlines!$G$2:$G$1000,"&lt;&gt;Cancelled")=0,"",_xlfn.MINIFS(Deadlines!$F$2:$F$1000,Deadlines!$A$2:$A$1000,$A132,Deadlines!$F$2:$F$1000,"&lt;&gt;",Deadlines!$G$2:$G$1000,"&lt;&gt;Submitted",Deadlines!$G$2:$G$1000,"&lt;&gt;Cancelled")))</f>
        <v/>
      </c>
      <c r="N132" s="18">
        <f>IF($A132="","",COUNTIFS(Deadlines!$A$2:$A$1000,$A132,Deadlines!$G$2:$G$1000,"&lt;&gt;Submitted",Deadlines!$G$2:$G$1000,"&lt;&gt;Cancelled"))</f>
        <v/>
      </c>
      <c r="O132" s="4" t="n"/>
    </row>
    <row r="133">
      <c r="G133" s="15" t="n"/>
      <c r="H133" s="15" t="n"/>
      <c r="I133" s="16" t="n"/>
      <c r="J133" s="16" t="n"/>
      <c r="K133" s="16" t="n"/>
      <c r="M133" s="17">
        <f>IF($A133="","",IF(COUNTIFS(Deadlines!$A$2:$A$1000,$A133,Deadlines!$F$2:$F$1000,"&lt;&gt;",Deadlines!$G$2:$G$1000,"&lt;&gt;Submitted",Deadlines!$G$2:$G$1000,"&lt;&gt;Cancelled")=0,"",_xlfn.MINIFS(Deadlines!$F$2:$F$1000,Deadlines!$A$2:$A$1000,$A133,Deadlines!$F$2:$F$1000,"&lt;&gt;",Deadlines!$G$2:$G$1000,"&lt;&gt;Submitted",Deadlines!$G$2:$G$1000,"&lt;&gt;Cancelled")))</f>
        <v/>
      </c>
      <c r="N133" s="18">
        <f>IF($A133="","",COUNTIFS(Deadlines!$A$2:$A$1000,$A133,Deadlines!$G$2:$G$1000,"&lt;&gt;Submitted",Deadlines!$G$2:$G$1000,"&lt;&gt;Cancelled"))</f>
        <v/>
      </c>
      <c r="O133" s="4" t="n"/>
    </row>
    <row r="134">
      <c r="G134" s="15" t="n"/>
      <c r="H134" s="15" t="n"/>
      <c r="I134" s="16" t="n"/>
      <c r="J134" s="16" t="n"/>
      <c r="K134" s="16" t="n"/>
      <c r="M134" s="17">
        <f>IF($A134="","",IF(COUNTIFS(Deadlines!$A$2:$A$1000,$A134,Deadlines!$F$2:$F$1000,"&lt;&gt;",Deadlines!$G$2:$G$1000,"&lt;&gt;Submitted",Deadlines!$G$2:$G$1000,"&lt;&gt;Cancelled")=0,"",_xlfn.MINIFS(Deadlines!$F$2:$F$1000,Deadlines!$A$2:$A$1000,$A134,Deadlines!$F$2:$F$1000,"&lt;&gt;",Deadlines!$G$2:$G$1000,"&lt;&gt;Submitted",Deadlines!$G$2:$G$1000,"&lt;&gt;Cancelled")))</f>
        <v/>
      </c>
      <c r="N134" s="18">
        <f>IF($A134="","",COUNTIFS(Deadlines!$A$2:$A$1000,$A134,Deadlines!$G$2:$G$1000,"&lt;&gt;Submitted",Deadlines!$G$2:$G$1000,"&lt;&gt;Cancelled"))</f>
        <v/>
      </c>
      <c r="O134" s="4" t="n"/>
    </row>
    <row r="135">
      <c r="G135" s="15" t="n"/>
      <c r="H135" s="15" t="n"/>
      <c r="I135" s="16" t="n"/>
      <c r="J135" s="16" t="n"/>
      <c r="K135" s="16" t="n"/>
      <c r="M135" s="17">
        <f>IF($A135="","",IF(COUNTIFS(Deadlines!$A$2:$A$1000,$A135,Deadlines!$F$2:$F$1000,"&lt;&gt;",Deadlines!$G$2:$G$1000,"&lt;&gt;Submitted",Deadlines!$G$2:$G$1000,"&lt;&gt;Cancelled")=0,"",_xlfn.MINIFS(Deadlines!$F$2:$F$1000,Deadlines!$A$2:$A$1000,$A135,Deadlines!$F$2:$F$1000,"&lt;&gt;",Deadlines!$G$2:$G$1000,"&lt;&gt;Submitted",Deadlines!$G$2:$G$1000,"&lt;&gt;Cancelled")))</f>
        <v/>
      </c>
      <c r="N135" s="18">
        <f>IF($A135="","",COUNTIFS(Deadlines!$A$2:$A$1000,$A135,Deadlines!$G$2:$G$1000,"&lt;&gt;Submitted",Deadlines!$G$2:$G$1000,"&lt;&gt;Cancelled"))</f>
        <v/>
      </c>
      <c r="O135" s="4" t="n"/>
    </row>
    <row r="136">
      <c r="G136" s="15" t="n"/>
      <c r="H136" s="15" t="n"/>
      <c r="I136" s="16" t="n"/>
      <c r="J136" s="16" t="n"/>
      <c r="K136" s="16" t="n"/>
      <c r="M136" s="17">
        <f>IF($A136="","",IF(COUNTIFS(Deadlines!$A$2:$A$1000,$A136,Deadlines!$F$2:$F$1000,"&lt;&gt;",Deadlines!$G$2:$G$1000,"&lt;&gt;Submitted",Deadlines!$G$2:$G$1000,"&lt;&gt;Cancelled")=0,"",_xlfn.MINIFS(Deadlines!$F$2:$F$1000,Deadlines!$A$2:$A$1000,$A136,Deadlines!$F$2:$F$1000,"&lt;&gt;",Deadlines!$G$2:$G$1000,"&lt;&gt;Submitted",Deadlines!$G$2:$G$1000,"&lt;&gt;Cancelled")))</f>
        <v/>
      </c>
      <c r="N136" s="18">
        <f>IF($A136="","",COUNTIFS(Deadlines!$A$2:$A$1000,$A136,Deadlines!$G$2:$G$1000,"&lt;&gt;Submitted",Deadlines!$G$2:$G$1000,"&lt;&gt;Cancelled"))</f>
        <v/>
      </c>
      <c r="O136" s="4" t="n"/>
    </row>
    <row r="137">
      <c r="G137" s="15" t="n"/>
      <c r="H137" s="15" t="n"/>
      <c r="I137" s="16" t="n"/>
      <c r="J137" s="16" t="n"/>
      <c r="K137" s="16" t="n"/>
      <c r="M137" s="17">
        <f>IF($A137="","",IF(COUNTIFS(Deadlines!$A$2:$A$1000,$A137,Deadlines!$F$2:$F$1000,"&lt;&gt;",Deadlines!$G$2:$G$1000,"&lt;&gt;Submitted",Deadlines!$G$2:$G$1000,"&lt;&gt;Cancelled")=0,"",_xlfn.MINIFS(Deadlines!$F$2:$F$1000,Deadlines!$A$2:$A$1000,$A137,Deadlines!$F$2:$F$1000,"&lt;&gt;",Deadlines!$G$2:$G$1000,"&lt;&gt;Submitted",Deadlines!$G$2:$G$1000,"&lt;&gt;Cancelled")))</f>
        <v/>
      </c>
      <c r="N137" s="18">
        <f>IF($A137="","",COUNTIFS(Deadlines!$A$2:$A$1000,$A137,Deadlines!$G$2:$G$1000,"&lt;&gt;Submitted",Deadlines!$G$2:$G$1000,"&lt;&gt;Cancelled"))</f>
        <v/>
      </c>
      <c r="O137" s="4" t="n"/>
    </row>
    <row r="138">
      <c r="G138" s="15" t="n"/>
      <c r="H138" s="15" t="n"/>
      <c r="I138" s="16" t="n"/>
      <c r="J138" s="16" t="n"/>
      <c r="K138" s="16" t="n"/>
      <c r="M138" s="17">
        <f>IF($A138="","",IF(COUNTIFS(Deadlines!$A$2:$A$1000,$A138,Deadlines!$F$2:$F$1000,"&lt;&gt;",Deadlines!$G$2:$G$1000,"&lt;&gt;Submitted",Deadlines!$G$2:$G$1000,"&lt;&gt;Cancelled")=0,"",_xlfn.MINIFS(Deadlines!$F$2:$F$1000,Deadlines!$A$2:$A$1000,$A138,Deadlines!$F$2:$F$1000,"&lt;&gt;",Deadlines!$G$2:$G$1000,"&lt;&gt;Submitted",Deadlines!$G$2:$G$1000,"&lt;&gt;Cancelled")))</f>
        <v/>
      </c>
      <c r="N138" s="18">
        <f>IF($A138="","",COUNTIFS(Deadlines!$A$2:$A$1000,$A138,Deadlines!$G$2:$G$1000,"&lt;&gt;Submitted",Deadlines!$G$2:$G$1000,"&lt;&gt;Cancelled"))</f>
        <v/>
      </c>
      <c r="O138" s="4" t="n"/>
    </row>
    <row r="139">
      <c r="G139" s="15" t="n"/>
      <c r="H139" s="15" t="n"/>
      <c r="I139" s="16" t="n"/>
      <c r="J139" s="16" t="n"/>
      <c r="K139" s="16" t="n"/>
      <c r="M139" s="17">
        <f>IF($A139="","",IF(COUNTIFS(Deadlines!$A$2:$A$1000,$A139,Deadlines!$F$2:$F$1000,"&lt;&gt;",Deadlines!$G$2:$G$1000,"&lt;&gt;Submitted",Deadlines!$G$2:$G$1000,"&lt;&gt;Cancelled")=0,"",_xlfn.MINIFS(Deadlines!$F$2:$F$1000,Deadlines!$A$2:$A$1000,$A139,Deadlines!$F$2:$F$1000,"&lt;&gt;",Deadlines!$G$2:$G$1000,"&lt;&gt;Submitted",Deadlines!$G$2:$G$1000,"&lt;&gt;Cancelled")))</f>
        <v/>
      </c>
      <c r="N139" s="18">
        <f>IF($A139="","",COUNTIFS(Deadlines!$A$2:$A$1000,$A139,Deadlines!$G$2:$G$1000,"&lt;&gt;Submitted",Deadlines!$G$2:$G$1000,"&lt;&gt;Cancelled"))</f>
        <v/>
      </c>
      <c r="O139" s="4" t="n"/>
    </row>
    <row r="140">
      <c r="G140" s="15" t="n"/>
      <c r="H140" s="15" t="n"/>
      <c r="I140" s="16" t="n"/>
      <c r="J140" s="16" t="n"/>
      <c r="K140" s="16" t="n"/>
      <c r="M140" s="17">
        <f>IF($A140="","",IF(COUNTIFS(Deadlines!$A$2:$A$1000,$A140,Deadlines!$F$2:$F$1000,"&lt;&gt;",Deadlines!$G$2:$G$1000,"&lt;&gt;Submitted",Deadlines!$G$2:$G$1000,"&lt;&gt;Cancelled")=0,"",_xlfn.MINIFS(Deadlines!$F$2:$F$1000,Deadlines!$A$2:$A$1000,$A140,Deadlines!$F$2:$F$1000,"&lt;&gt;",Deadlines!$G$2:$G$1000,"&lt;&gt;Submitted",Deadlines!$G$2:$G$1000,"&lt;&gt;Cancelled")))</f>
        <v/>
      </c>
      <c r="N140" s="18">
        <f>IF($A140="","",COUNTIFS(Deadlines!$A$2:$A$1000,$A140,Deadlines!$G$2:$G$1000,"&lt;&gt;Submitted",Deadlines!$G$2:$G$1000,"&lt;&gt;Cancelled"))</f>
        <v/>
      </c>
      <c r="O140" s="4" t="n"/>
    </row>
    <row r="141">
      <c r="G141" s="15" t="n"/>
      <c r="H141" s="15" t="n"/>
      <c r="I141" s="16" t="n"/>
      <c r="J141" s="16" t="n"/>
      <c r="K141" s="16" t="n"/>
      <c r="M141" s="17">
        <f>IF($A141="","",IF(COUNTIFS(Deadlines!$A$2:$A$1000,$A141,Deadlines!$F$2:$F$1000,"&lt;&gt;",Deadlines!$G$2:$G$1000,"&lt;&gt;Submitted",Deadlines!$G$2:$G$1000,"&lt;&gt;Cancelled")=0,"",_xlfn.MINIFS(Deadlines!$F$2:$F$1000,Deadlines!$A$2:$A$1000,$A141,Deadlines!$F$2:$F$1000,"&lt;&gt;",Deadlines!$G$2:$G$1000,"&lt;&gt;Submitted",Deadlines!$G$2:$G$1000,"&lt;&gt;Cancelled")))</f>
        <v/>
      </c>
      <c r="N141" s="18">
        <f>IF($A141="","",COUNTIFS(Deadlines!$A$2:$A$1000,$A141,Deadlines!$G$2:$G$1000,"&lt;&gt;Submitted",Deadlines!$G$2:$G$1000,"&lt;&gt;Cancelled"))</f>
        <v/>
      </c>
      <c r="O141" s="4" t="n"/>
    </row>
    <row r="142">
      <c r="G142" s="15" t="n"/>
      <c r="H142" s="15" t="n"/>
      <c r="I142" s="16" t="n"/>
      <c r="J142" s="16" t="n"/>
      <c r="K142" s="16" t="n"/>
      <c r="M142" s="17">
        <f>IF($A142="","",IF(COUNTIFS(Deadlines!$A$2:$A$1000,$A142,Deadlines!$F$2:$F$1000,"&lt;&gt;",Deadlines!$G$2:$G$1000,"&lt;&gt;Submitted",Deadlines!$G$2:$G$1000,"&lt;&gt;Cancelled")=0,"",_xlfn.MINIFS(Deadlines!$F$2:$F$1000,Deadlines!$A$2:$A$1000,$A142,Deadlines!$F$2:$F$1000,"&lt;&gt;",Deadlines!$G$2:$G$1000,"&lt;&gt;Submitted",Deadlines!$G$2:$G$1000,"&lt;&gt;Cancelled")))</f>
        <v/>
      </c>
      <c r="N142" s="18">
        <f>IF($A142="","",COUNTIFS(Deadlines!$A$2:$A$1000,$A142,Deadlines!$G$2:$G$1000,"&lt;&gt;Submitted",Deadlines!$G$2:$G$1000,"&lt;&gt;Cancelled"))</f>
        <v/>
      </c>
      <c r="O142" s="4" t="n"/>
    </row>
    <row r="143">
      <c r="G143" s="15" t="n"/>
      <c r="H143" s="15" t="n"/>
      <c r="I143" s="16" t="n"/>
      <c r="J143" s="16" t="n"/>
      <c r="K143" s="16" t="n"/>
      <c r="M143" s="17">
        <f>IF($A143="","",IF(COUNTIFS(Deadlines!$A$2:$A$1000,$A143,Deadlines!$F$2:$F$1000,"&lt;&gt;",Deadlines!$G$2:$G$1000,"&lt;&gt;Submitted",Deadlines!$G$2:$G$1000,"&lt;&gt;Cancelled")=0,"",_xlfn.MINIFS(Deadlines!$F$2:$F$1000,Deadlines!$A$2:$A$1000,$A143,Deadlines!$F$2:$F$1000,"&lt;&gt;",Deadlines!$G$2:$G$1000,"&lt;&gt;Submitted",Deadlines!$G$2:$G$1000,"&lt;&gt;Cancelled")))</f>
        <v/>
      </c>
      <c r="N143" s="18">
        <f>IF($A143="","",COUNTIFS(Deadlines!$A$2:$A$1000,$A143,Deadlines!$G$2:$G$1000,"&lt;&gt;Submitted",Deadlines!$G$2:$G$1000,"&lt;&gt;Cancelled"))</f>
        <v/>
      </c>
      <c r="O143" s="4" t="n"/>
    </row>
    <row r="144">
      <c r="G144" s="15" t="n"/>
      <c r="H144" s="15" t="n"/>
      <c r="I144" s="16" t="n"/>
      <c r="J144" s="16" t="n"/>
      <c r="K144" s="16" t="n"/>
      <c r="M144" s="17">
        <f>IF($A144="","",IF(COUNTIFS(Deadlines!$A$2:$A$1000,$A144,Deadlines!$F$2:$F$1000,"&lt;&gt;",Deadlines!$G$2:$G$1000,"&lt;&gt;Submitted",Deadlines!$G$2:$G$1000,"&lt;&gt;Cancelled")=0,"",_xlfn.MINIFS(Deadlines!$F$2:$F$1000,Deadlines!$A$2:$A$1000,$A144,Deadlines!$F$2:$F$1000,"&lt;&gt;",Deadlines!$G$2:$G$1000,"&lt;&gt;Submitted",Deadlines!$G$2:$G$1000,"&lt;&gt;Cancelled")))</f>
        <v/>
      </c>
      <c r="N144" s="18">
        <f>IF($A144="","",COUNTIFS(Deadlines!$A$2:$A$1000,$A144,Deadlines!$G$2:$G$1000,"&lt;&gt;Submitted",Deadlines!$G$2:$G$1000,"&lt;&gt;Cancelled"))</f>
        <v/>
      </c>
      <c r="O144" s="4" t="n"/>
    </row>
    <row r="145">
      <c r="G145" s="15" t="n"/>
      <c r="H145" s="15" t="n"/>
      <c r="I145" s="16" t="n"/>
      <c r="J145" s="16" t="n"/>
      <c r="K145" s="16" t="n"/>
      <c r="M145" s="17">
        <f>IF($A145="","",IF(COUNTIFS(Deadlines!$A$2:$A$1000,$A145,Deadlines!$F$2:$F$1000,"&lt;&gt;",Deadlines!$G$2:$G$1000,"&lt;&gt;Submitted",Deadlines!$G$2:$G$1000,"&lt;&gt;Cancelled")=0,"",_xlfn.MINIFS(Deadlines!$F$2:$F$1000,Deadlines!$A$2:$A$1000,$A145,Deadlines!$F$2:$F$1000,"&lt;&gt;",Deadlines!$G$2:$G$1000,"&lt;&gt;Submitted",Deadlines!$G$2:$G$1000,"&lt;&gt;Cancelled")))</f>
        <v/>
      </c>
      <c r="N145" s="18">
        <f>IF($A145="","",COUNTIFS(Deadlines!$A$2:$A$1000,$A145,Deadlines!$G$2:$G$1000,"&lt;&gt;Submitted",Deadlines!$G$2:$G$1000,"&lt;&gt;Cancelled"))</f>
        <v/>
      </c>
      <c r="O145" s="4" t="n"/>
    </row>
    <row r="146">
      <c r="G146" s="15" t="n"/>
      <c r="H146" s="15" t="n"/>
      <c r="I146" s="16" t="n"/>
      <c r="J146" s="16" t="n"/>
      <c r="K146" s="16" t="n"/>
      <c r="M146" s="17">
        <f>IF($A146="","",IF(COUNTIFS(Deadlines!$A$2:$A$1000,$A146,Deadlines!$F$2:$F$1000,"&lt;&gt;",Deadlines!$G$2:$G$1000,"&lt;&gt;Submitted",Deadlines!$G$2:$G$1000,"&lt;&gt;Cancelled")=0,"",_xlfn.MINIFS(Deadlines!$F$2:$F$1000,Deadlines!$A$2:$A$1000,$A146,Deadlines!$F$2:$F$1000,"&lt;&gt;",Deadlines!$G$2:$G$1000,"&lt;&gt;Submitted",Deadlines!$G$2:$G$1000,"&lt;&gt;Cancelled")))</f>
        <v/>
      </c>
      <c r="N146" s="18">
        <f>IF($A146="","",COUNTIFS(Deadlines!$A$2:$A$1000,$A146,Deadlines!$G$2:$G$1000,"&lt;&gt;Submitted",Deadlines!$G$2:$G$1000,"&lt;&gt;Cancelled"))</f>
        <v/>
      </c>
      <c r="O146" s="4" t="n"/>
    </row>
    <row r="147">
      <c r="G147" s="15" t="n"/>
      <c r="H147" s="15" t="n"/>
      <c r="I147" s="16" t="n"/>
      <c r="J147" s="16" t="n"/>
      <c r="K147" s="16" t="n"/>
      <c r="M147" s="17">
        <f>IF($A147="","",IF(COUNTIFS(Deadlines!$A$2:$A$1000,$A147,Deadlines!$F$2:$F$1000,"&lt;&gt;",Deadlines!$G$2:$G$1000,"&lt;&gt;Submitted",Deadlines!$G$2:$G$1000,"&lt;&gt;Cancelled")=0,"",_xlfn.MINIFS(Deadlines!$F$2:$F$1000,Deadlines!$A$2:$A$1000,$A147,Deadlines!$F$2:$F$1000,"&lt;&gt;",Deadlines!$G$2:$G$1000,"&lt;&gt;Submitted",Deadlines!$G$2:$G$1000,"&lt;&gt;Cancelled")))</f>
        <v/>
      </c>
      <c r="N147" s="18">
        <f>IF($A147="","",COUNTIFS(Deadlines!$A$2:$A$1000,$A147,Deadlines!$G$2:$G$1000,"&lt;&gt;Submitted",Deadlines!$G$2:$G$1000,"&lt;&gt;Cancelled"))</f>
        <v/>
      </c>
      <c r="O147" s="4" t="n"/>
    </row>
    <row r="148">
      <c r="G148" s="15" t="n"/>
      <c r="H148" s="15" t="n"/>
      <c r="I148" s="16" t="n"/>
      <c r="J148" s="16" t="n"/>
      <c r="K148" s="16" t="n"/>
      <c r="M148" s="17">
        <f>IF($A148="","",IF(COUNTIFS(Deadlines!$A$2:$A$1000,$A148,Deadlines!$F$2:$F$1000,"&lt;&gt;",Deadlines!$G$2:$G$1000,"&lt;&gt;Submitted",Deadlines!$G$2:$G$1000,"&lt;&gt;Cancelled")=0,"",_xlfn.MINIFS(Deadlines!$F$2:$F$1000,Deadlines!$A$2:$A$1000,$A148,Deadlines!$F$2:$F$1000,"&lt;&gt;",Deadlines!$G$2:$G$1000,"&lt;&gt;Submitted",Deadlines!$G$2:$G$1000,"&lt;&gt;Cancelled")))</f>
        <v/>
      </c>
      <c r="N148" s="18">
        <f>IF($A148="","",COUNTIFS(Deadlines!$A$2:$A$1000,$A148,Deadlines!$G$2:$G$1000,"&lt;&gt;Submitted",Deadlines!$G$2:$G$1000,"&lt;&gt;Cancelled"))</f>
        <v/>
      </c>
      <c r="O148" s="4" t="n"/>
    </row>
    <row r="149">
      <c r="G149" s="15" t="n"/>
      <c r="H149" s="15" t="n"/>
      <c r="I149" s="16" t="n"/>
      <c r="J149" s="16" t="n"/>
      <c r="K149" s="16" t="n"/>
      <c r="M149" s="17">
        <f>IF($A149="","",IF(COUNTIFS(Deadlines!$A$2:$A$1000,$A149,Deadlines!$F$2:$F$1000,"&lt;&gt;",Deadlines!$G$2:$G$1000,"&lt;&gt;Submitted",Deadlines!$G$2:$G$1000,"&lt;&gt;Cancelled")=0,"",_xlfn.MINIFS(Deadlines!$F$2:$F$1000,Deadlines!$A$2:$A$1000,$A149,Deadlines!$F$2:$F$1000,"&lt;&gt;",Deadlines!$G$2:$G$1000,"&lt;&gt;Submitted",Deadlines!$G$2:$G$1000,"&lt;&gt;Cancelled")))</f>
        <v/>
      </c>
      <c r="N149" s="18">
        <f>IF($A149="","",COUNTIFS(Deadlines!$A$2:$A$1000,$A149,Deadlines!$G$2:$G$1000,"&lt;&gt;Submitted",Deadlines!$G$2:$G$1000,"&lt;&gt;Cancelled"))</f>
        <v/>
      </c>
      <c r="O149" s="4" t="n"/>
    </row>
    <row r="150">
      <c r="G150" s="15" t="n"/>
      <c r="H150" s="15" t="n"/>
      <c r="I150" s="16" t="n"/>
      <c r="J150" s="16" t="n"/>
      <c r="K150" s="16" t="n"/>
      <c r="M150" s="17">
        <f>IF($A150="","",IF(COUNTIFS(Deadlines!$A$2:$A$1000,$A150,Deadlines!$F$2:$F$1000,"&lt;&gt;",Deadlines!$G$2:$G$1000,"&lt;&gt;Submitted",Deadlines!$G$2:$G$1000,"&lt;&gt;Cancelled")=0,"",_xlfn.MINIFS(Deadlines!$F$2:$F$1000,Deadlines!$A$2:$A$1000,$A150,Deadlines!$F$2:$F$1000,"&lt;&gt;",Deadlines!$G$2:$G$1000,"&lt;&gt;Submitted",Deadlines!$G$2:$G$1000,"&lt;&gt;Cancelled")))</f>
        <v/>
      </c>
      <c r="N150" s="18">
        <f>IF($A150="","",COUNTIFS(Deadlines!$A$2:$A$1000,$A150,Deadlines!$G$2:$G$1000,"&lt;&gt;Submitted",Deadlines!$G$2:$G$1000,"&lt;&gt;Cancelled"))</f>
        <v/>
      </c>
      <c r="O150" s="4" t="n"/>
    </row>
    <row r="151">
      <c r="G151" s="15" t="n"/>
      <c r="H151" s="15" t="n"/>
      <c r="I151" s="16" t="n"/>
      <c r="J151" s="16" t="n"/>
      <c r="K151" s="16" t="n"/>
      <c r="M151" s="17">
        <f>IF($A151="","",IF(COUNTIFS(Deadlines!$A$2:$A$1000,$A151,Deadlines!$F$2:$F$1000,"&lt;&gt;",Deadlines!$G$2:$G$1000,"&lt;&gt;Submitted",Deadlines!$G$2:$G$1000,"&lt;&gt;Cancelled")=0,"",_xlfn.MINIFS(Deadlines!$F$2:$F$1000,Deadlines!$A$2:$A$1000,$A151,Deadlines!$F$2:$F$1000,"&lt;&gt;",Deadlines!$G$2:$G$1000,"&lt;&gt;Submitted",Deadlines!$G$2:$G$1000,"&lt;&gt;Cancelled")))</f>
        <v/>
      </c>
      <c r="N151" s="18">
        <f>IF($A151="","",COUNTIFS(Deadlines!$A$2:$A$1000,$A151,Deadlines!$G$2:$G$1000,"&lt;&gt;Submitted",Deadlines!$G$2:$G$1000,"&lt;&gt;Cancelled"))</f>
        <v/>
      </c>
      <c r="O151" s="4" t="n"/>
    </row>
    <row r="152">
      <c r="G152" s="15" t="n"/>
      <c r="H152" s="15" t="n"/>
      <c r="I152" s="16" t="n"/>
      <c r="J152" s="16" t="n"/>
      <c r="K152" s="16" t="n"/>
      <c r="M152" s="17">
        <f>IF($A152="","",IF(COUNTIFS(Deadlines!$A$2:$A$1000,$A152,Deadlines!$F$2:$F$1000,"&lt;&gt;",Deadlines!$G$2:$G$1000,"&lt;&gt;Submitted",Deadlines!$G$2:$G$1000,"&lt;&gt;Cancelled")=0,"",_xlfn.MINIFS(Deadlines!$F$2:$F$1000,Deadlines!$A$2:$A$1000,$A152,Deadlines!$F$2:$F$1000,"&lt;&gt;",Deadlines!$G$2:$G$1000,"&lt;&gt;Submitted",Deadlines!$G$2:$G$1000,"&lt;&gt;Cancelled")))</f>
        <v/>
      </c>
      <c r="N152" s="18">
        <f>IF($A152="","",COUNTIFS(Deadlines!$A$2:$A$1000,$A152,Deadlines!$G$2:$G$1000,"&lt;&gt;Submitted",Deadlines!$G$2:$G$1000,"&lt;&gt;Cancelled"))</f>
        <v/>
      </c>
      <c r="O152" s="4" t="n"/>
    </row>
    <row r="153">
      <c r="G153" s="15" t="n"/>
      <c r="H153" s="15" t="n"/>
      <c r="I153" s="16" t="n"/>
      <c r="J153" s="16" t="n"/>
      <c r="K153" s="16" t="n"/>
      <c r="M153" s="17">
        <f>IF($A153="","",IF(COUNTIFS(Deadlines!$A$2:$A$1000,$A153,Deadlines!$F$2:$F$1000,"&lt;&gt;",Deadlines!$G$2:$G$1000,"&lt;&gt;Submitted",Deadlines!$G$2:$G$1000,"&lt;&gt;Cancelled")=0,"",_xlfn.MINIFS(Deadlines!$F$2:$F$1000,Deadlines!$A$2:$A$1000,$A153,Deadlines!$F$2:$F$1000,"&lt;&gt;",Deadlines!$G$2:$G$1000,"&lt;&gt;Submitted",Deadlines!$G$2:$G$1000,"&lt;&gt;Cancelled")))</f>
        <v/>
      </c>
      <c r="N153" s="18">
        <f>IF($A153="","",COUNTIFS(Deadlines!$A$2:$A$1000,$A153,Deadlines!$G$2:$G$1000,"&lt;&gt;Submitted",Deadlines!$G$2:$G$1000,"&lt;&gt;Cancelled"))</f>
        <v/>
      </c>
      <c r="O153" s="4" t="n"/>
    </row>
    <row r="154">
      <c r="G154" s="15" t="n"/>
      <c r="H154" s="15" t="n"/>
      <c r="I154" s="16" t="n"/>
      <c r="J154" s="16" t="n"/>
      <c r="K154" s="16" t="n"/>
      <c r="M154" s="17">
        <f>IF($A154="","",IF(COUNTIFS(Deadlines!$A$2:$A$1000,$A154,Deadlines!$F$2:$F$1000,"&lt;&gt;",Deadlines!$G$2:$G$1000,"&lt;&gt;Submitted",Deadlines!$G$2:$G$1000,"&lt;&gt;Cancelled")=0,"",_xlfn.MINIFS(Deadlines!$F$2:$F$1000,Deadlines!$A$2:$A$1000,$A154,Deadlines!$F$2:$F$1000,"&lt;&gt;",Deadlines!$G$2:$G$1000,"&lt;&gt;Submitted",Deadlines!$G$2:$G$1000,"&lt;&gt;Cancelled")))</f>
        <v/>
      </c>
      <c r="N154" s="18">
        <f>IF($A154="","",COUNTIFS(Deadlines!$A$2:$A$1000,$A154,Deadlines!$G$2:$G$1000,"&lt;&gt;Submitted",Deadlines!$G$2:$G$1000,"&lt;&gt;Cancelled"))</f>
        <v/>
      </c>
      <c r="O154" s="4" t="n"/>
    </row>
    <row r="155">
      <c r="G155" s="15" t="n"/>
      <c r="H155" s="15" t="n"/>
      <c r="I155" s="16" t="n"/>
      <c r="J155" s="16" t="n"/>
      <c r="K155" s="16" t="n"/>
      <c r="M155" s="17">
        <f>IF($A155="","",IF(COUNTIFS(Deadlines!$A$2:$A$1000,$A155,Deadlines!$F$2:$F$1000,"&lt;&gt;",Deadlines!$G$2:$G$1000,"&lt;&gt;Submitted",Deadlines!$G$2:$G$1000,"&lt;&gt;Cancelled")=0,"",_xlfn.MINIFS(Deadlines!$F$2:$F$1000,Deadlines!$A$2:$A$1000,$A155,Deadlines!$F$2:$F$1000,"&lt;&gt;",Deadlines!$G$2:$G$1000,"&lt;&gt;Submitted",Deadlines!$G$2:$G$1000,"&lt;&gt;Cancelled")))</f>
        <v/>
      </c>
      <c r="N155" s="18">
        <f>IF($A155="","",COUNTIFS(Deadlines!$A$2:$A$1000,$A155,Deadlines!$G$2:$G$1000,"&lt;&gt;Submitted",Deadlines!$G$2:$G$1000,"&lt;&gt;Cancelled"))</f>
        <v/>
      </c>
      <c r="O155" s="4" t="n"/>
    </row>
    <row r="156">
      <c r="G156" s="15" t="n"/>
      <c r="H156" s="15" t="n"/>
      <c r="I156" s="16" t="n"/>
      <c r="J156" s="16" t="n"/>
      <c r="K156" s="16" t="n"/>
      <c r="M156" s="17">
        <f>IF($A156="","",IF(COUNTIFS(Deadlines!$A$2:$A$1000,$A156,Deadlines!$F$2:$F$1000,"&lt;&gt;",Deadlines!$G$2:$G$1000,"&lt;&gt;Submitted",Deadlines!$G$2:$G$1000,"&lt;&gt;Cancelled")=0,"",_xlfn.MINIFS(Deadlines!$F$2:$F$1000,Deadlines!$A$2:$A$1000,$A156,Deadlines!$F$2:$F$1000,"&lt;&gt;",Deadlines!$G$2:$G$1000,"&lt;&gt;Submitted",Deadlines!$G$2:$G$1000,"&lt;&gt;Cancelled")))</f>
        <v/>
      </c>
      <c r="N156" s="18">
        <f>IF($A156="","",COUNTIFS(Deadlines!$A$2:$A$1000,$A156,Deadlines!$G$2:$G$1000,"&lt;&gt;Submitted",Deadlines!$G$2:$G$1000,"&lt;&gt;Cancelled"))</f>
        <v/>
      </c>
      <c r="O156" s="4" t="n"/>
    </row>
    <row r="157">
      <c r="G157" s="15" t="n"/>
      <c r="H157" s="15" t="n"/>
      <c r="I157" s="16" t="n"/>
      <c r="J157" s="16" t="n"/>
      <c r="K157" s="16" t="n"/>
      <c r="M157" s="17">
        <f>IF($A157="","",IF(COUNTIFS(Deadlines!$A$2:$A$1000,$A157,Deadlines!$F$2:$F$1000,"&lt;&gt;",Deadlines!$G$2:$G$1000,"&lt;&gt;Submitted",Deadlines!$G$2:$G$1000,"&lt;&gt;Cancelled")=0,"",_xlfn.MINIFS(Deadlines!$F$2:$F$1000,Deadlines!$A$2:$A$1000,$A157,Deadlines!$F$2:$F$1000,"&lt;&gt;",Deadlines!$G$2:$G$1000,"&lt;&gt;Submitted",Deadlines!$G$2:$G$1000,"&lt;&gt;Cancelled")))</f>
        <v/>
      </c>
      <c r="N157" s="18">
        <f>IF($A157="","",COUNTIFS(Deadlines!$A$2:$A$1000,$A157,Deadlines!$G$2:$G$1000,"&lt;&gt;Submitted",Deadlines!$G$2:$G$1000,"&lt;&gt;Cancelled"))</f>
        <v/>
      </c>
      <c r="O157" s="4" t="n"/>
    </row>
    <row r="158">
      <c r="G158" s="15" t="n"/>
      <c r="H158" s="15" t="n"/>
      <c r="I158" s="16" t="n"/>
      <c r="J158" s="16" t="n"/>
      <c r="K158" s="16" t="n"/>
      <c r="M158" s="17">
        <f>IF($A158="","",IF(COUNTIFS(Deadlines!$A$2:$A$1000,$A158,Deadlines!$F$2:$F$1000,"&lt;&gt;",Deadlines!$G$2:$G$1000,"&lt;&gt;Submitted",Deadlines!$G$2:$G$1000,"&lt;&gt;Cancelled")=0,"",_xlfn.MINIFS(Deadlines!$F$2:$F$1000,Deadlines!$A$2:$A$1000,$A158,Deadlines!$F$2:$F$1000,"&lt;&gt;",Deadlines!$G$2:$G$1000,"&lt;&gt;Submitted",Deadlines!$G$2:$G$1000,"&lt;&gt;Cancelled")))</f>
        <v/>
      </c>
      <c r="N158" s="18">
        <f>IF($A158="","",COUNTIFS(Deadlines!$A$2:$A$1000,$A158,Deadlines!$G$2:$G$1000,"&lt;&gt;Submitted",Deadlines!$G$2:$G$1000,"&lt;&gt;Cancelled"))</f>
        <v/>
      </c>
      <c r="O158" s="4" t="n"/>
    </row>
    <row r="159">
      <c r="G159" s="15" t="n"/>
      <c r="H159" s="15" t="n"/>
      <c r="I159" s="16" t="n"/>
      <c r="J159" s="16" t="n"/>
      <c r="K159" s="16" t="n"/>
      <c r="M159" s="17">
        <f>IF($A159="","",IF(COUNTIFS(Deadlines!$A$2:$A$1000,$A159,Deadlines!$F$2:$F$1000,"&lt;&gt;",Deadlines!$G$2:$G$1000,"&lt;&gt;Submitted",Deadlines!$G$2:$G$1000,"&lt;&gt;Cancelled")=0,"",_xlfn.MINIFS(Deadlines!$F$2:$F$1000,Deadlines!$A$2:$A$1000,$A159,Deadlines!$F$2:$F$1000,"&lt;&gt;",Deadlines!$G$2:$G$1000,"&lt;&gt;Submitted",Deadlines!$G$2:$G$1000,"&lt;&gt;Cancelled")))</f>
        <v/>
      </c>
      <c r="N159" s="18">
        <f>IF($A159="","",COUNTIFS(Deadlines!$A$2:$A$1000,$A159,Deadlines!$G$2:$G$1000,"&lt;&gt;Submitted",Deadlines!$G$2:$G$1000,"&lt;&gt;Cancelled"))</f>
        <v/>
      </c>
      <c r="O159" s="4" t="n"/>
    </row>
    <row r="160">
      <c r="G160" s="15" t="n"/>
      <c r="H160" s="15" t="n"/>
      <c r="I160" s="16" t="n"/>
      <c r="J160" s="16" t="n"/>
      <c r="K160" s="16" t="n"/>
      <c r="M160" s="17">
        <f>IF($A160="","",IF(COUNTIFS(Deadlines!$A$2:$A$1000,$A160,Deadlines!$F$2:$F$1000,"&lt;&gt;",Deadlines!$G$2:$G$1000,"&lt;&gt;Submitted",Deadlines!$G$2:$G$1000,"&lt;&gt;Cancelled")=0,"",_xlfn.MINIFS(Deadlines!$F$2:$F$1000,Deadlines!$A$2:$A$1000,$A160,Deadlines!$F$2:$F$1000,"&lt;&gt;",Deadlines!$G$2:$G$1000,"&lt;&gt;Submitted",Deadlines!$G$2:$G$1000,"&lt;&gt;Cancelled")))</f>
        <v/>
      </c>
      <c r="N160" s="18">
        <f>IF($A160="","",COUNTIFS(Deadlines!$A$2:$A$1000,$A160,Deadlines!$G$2:$G$1000,"&lt;&gt;Submitted",Deadlines!$G$2:$G$1000,"&lt;&gt;Cancelled"))</f>
        <v/>
      </c>
      <c r="O160" s="4" t="n"/>
    </row>
    <row r="161">
      <c r="G161" s="15" t="n"/>
      <c r="H161" s="15" t="n"/>
      <c r="I161" s="16" t="n"/>
      <c r="J161" s="16" t="n"/>
      <c r="K161" s="16" t="n"/>
      <c r="M161" s="17">
        <f>IF($A161="","",IF(COUNTIFS(Deadlines!$A$2:$A$1000,$A161,Deadlines!$F$2:$F$1000,"&lt;&gt;",Deadlines!$G$2:$G$1000,"&lt;&gt;Submitted",Deadlines!$G$2:$G$1000,"&lt;&gt;Cancelled")=0,"",_xlfn.MINIFS(Deadlines!$F$2:$F$1000,Deadlines!$A$2:$A$1000,$A161,Deadlines!$F$2:$F$1000,"&lt;&gt;",Deadlines!$G$2:$G$1000,"&lt;&gt;Submitted",Deadlines!$G$2:$G$1000,"&lt;&gt;Cancelled")))</f>
        <v/>
      </c>
      <c r="N161" s="18">
        <f>IF($A161="","",COUNTIFS(Deadlines!$A$2:$A$1000,$A161,Deadlines!$G$2:$G$1000,"&lt;&gt;Submitted",Deadlines!$G$2:$G$1000,"&lt;&gt;Cancelled"))</f>
        <v/>
      </c>
      <c r="O161" s="4" t="n"/>
    </row>
    <row r="162">
      <c r="G162" s="15" t="n"/>
      <c r="H162" s="15" t="n"/>
      <c r="I162" s="16" t="n"/>
      <c r="J162" s="16" t="n"/>
      <c r="K162" s="16" t="n"/>
      <c r="M162" s="17">
        <f>IF($A162="","",IF(COUNTIFS(Deadlines!$A$2:$A$1000,$A162,Deadlines!$F$2:$F$1000,"&lt;&gt;",Deadlines!$G$2:$G$1000,"&lt;&gt;Submitted",Deadlines!$G$2:$G$1000,"&lt;&gt;Cancelled")=0,"",_xlfn.MINIFS(Deadlines!$F$2:$F$1000,Deadlines!$A$2:$A$1000,$A162,Deadlines!$F$2:$F$1000,"&lt;&gt;",Deadlines!$G$2:$G$1000,"&lt;&gt;Submitted",Deadlines!$G$2:$G$1000,"&lt;&gt;Cancelled")))</f>
        <v/>
      </c>
      <c r="N162" s="18">
        <f>IF($A162="","",COUNTIFS(Deadlines!$A$2:$A$1000,$A162,Deadlines!$G$2:$G$1000,"&lt;&gt;Submitted",Deadlines!$G$2:$G$1000,"&lt;&gt;Cancelled"))</f>
        <v/>
      </c>
      <c r="O162" s="4" t="n"/>
    </row>
    <row r="163">
      <c r="G163" s="15" t="n"/>
      <c r="H163" s="15" t="n"/>
      <c r="I163" s="16" t="n"/>
      <c r="J163" s="16" t="n"/>
      <c r="K163" s="16" t="n"/>
      <c r="M163" s="17">
        <f>IF($A163="","",IF(COUNTIFS(Deadlines!$A$2:$A$1000,$A163,Deadlines!$F$2:$F$1000,"&lt;&gt;",Deadlines!$G$2:$G$1000,"&lt;&gt;Submitted",Deadlines!$G$2:$G$1000,"&lt;&gt;Cancelled")=0,"",_xlfn.MINIFS(Deadlines!$F$2:$F$1000,Deadlines!$A$2:$A$1000,$A163,Deadlines!$F$2:$F$1000,"&lt;&gt;",Deadlines!$G$2:$G$1000,"&lt;&gt;Submitted",Deadlines!$G$2:$G$1000,"&lt;&gt;Cancelled")))</f>
        <v/>
      </c>
      <c r="N163" s="18">
        <f>IF($A163="","",COUNTIFS(Deadlines!$A$2:$A$1000,$A163,Deadlines!$G$2:$G$1000,"&lt;&gt;Submitted",Deadlines!$G$2:$G$1000,"&lt;&gt;Cancelled"))</f>
        <v/>
      </c>
      <c r="O163" s="4" t="n"/>
    </row>
    <row r="164">
      <c r="G164" s="15" t="n"/>
      <c r="H164" s="15" t="n"/>
      <c r="I164" s="16" t="n"/>
      <c r="J164" s="16" t="n"/>
      <c r="K164" s="16" t="n"/>
      <c r="M164" s="17">
        <f>IF($A164="","",IF(COUNTIFS(Deadlines!$A$2:$A$1000,$A164,Deadlines!$F$2:$F$1000,"&lt;&gt;",Deadlines!$G$2:$G$1000,"&lt;&gt;Submitted",Deadlines!$G$2:$G$1000,"&lt;&gt;Cancelled")=0,"",_xlfn.MINIFS(Deadlines!$F$2:$F$1000,Deadlines!$A$2:$A$1000,$A164,Deadlines!$F$2:$F$1000,"&lt;&gt;",Deadlines!$G$2:$G$1000,"&lt;&gt;Submitted",Deadlines!$G$2:$G$1000,"&lt;&gt;Cancelled")))</f>
        <v/>
      </c>
      <c r="N164" s="18">
        <f>IF($A164="","",COUNTIFS(Deadlines!$A$2:$A$1000,$A164,Deadlines!$G$2:$G$1000,"&lt;&gt;Submitted",Deadlines!$G$2:$G$1000,"&lt;&gt;Cancelled"))</f>
        <v/>
      </c>
      <c r="O164" s="4" t="n"/>
    </row>
    <row r="165">
      <c r="G165" s="15" t="n"/>
      <c r="H165" s="15" t="n"/>
      <c r="I165" s="16" t="n"/>
      <c r="J165" s="16" t="n"/>
      <c r="K165" s="16" t="n"/>
      <c r="M165" s="17">
        <f>IF($A165="","",IF(COUNTIFS(Deadlines!$A$2:$A$1000,$A165,Deadlines!$F$2:$F$1000,"&lt;&gt;",Deadlines!$G$2:$G$1000,"&lt;&gt;Submitted",Deadlines!$G$2:$G$1000,"&lt;&gt;Cancelled")=0,"",_xlfn.MINIFS(Deadlines!$F$2:$F$1000,Deadlines!$A$2:$A$1000,$A165,Deadlines!$F$2:$F$1000,"&lt;&gt;",Deadlines!$G$2:$G$1000,"&lt;&gt;Submitted",Deadlines!$G$2:$G$1000,"&lt;&gt;Cancelled")))</f>
        <v/>
      </c>
      <c r="N165" s="18">
        <f>IF($A165="","",COUNTIFS(Deadlines!$A$2:$A$1000,$A165,Deadlines!$G$2:$G$1000,"&lt;&gt;Submitted",Deadlines!$G$2:$G$1000,"&lt;&gt;Cancelled"))</f>
        <v/>
      </c>
      <c r="O165" s="4" t="n"/>
    </row>
    <row r="166">
      <c r="G166" s="15" t="n"/>
      <c r="H166" s="15" t="n"/>
      <c r="I166" s="16" t="n"/>
      <c r="J166" s="16" t="n"/>
      <c r="K166" s="16" t="n"/>
      <c r="M166" s="17">
        <f>IF($A166="","",IF(COUNTIFS(Deadlines!$A$2:$A$1000,$A166,Deadlines!$F$2:$F$1000,"&lt;&gt;",Deadlines!$G$2:$G$1000,"&lt;&gt;Submitted",Deadlines!$G$2:$G$1000,"&lt;&gt;Cancelled")=0,"",_xlfn.MINIFS(Deadlines!$F$2:$F$1000,Deadlines!$A$2:$A$1000,$A166,Deadlines!$F$2:$F$1000,"&lt;&gt;",Deadlines!$G$2:$G$1000,"&lt;&gt;Submitted",Deadlines!$G$2:$G$1000,"&lt;&gt;Cancelled")))</f>
        <v/>
      </c>
      <c r="N166" s="18">
        <f>IF($A166="","",COUNTIFS(Deadlines!$A$2:$A$1000,$A166,Deadlines!$G$2:$G$1000,"&lt;&gt;Submitted",Deadlines!$G$2:$G$1000,"&lt;&gt;Cancelled"))</f>
        <v/>
      </c>
      <c r="O166" s="4" t="n"/>
    </row>
    <row r="167">
      <c r="G167" s="15" t="n"/>
      <c r="H167" s="15" t="n"/>
      <c r="I167" s="16" t="n"/>
      <c r="J167" s="16" t="n"/>
      <c r="K167" s="16" t="n"/>
      <c r="M167" s="17">
        <f>IF($A167="","",IF(COUNTIFS(Deadlines!$A$2:$A$1000,$A167,Deadlines!$F$2:$F$1000,"&lt;&gt;",Deadlines!$G$2:$G$1000,"&lt;&gt;Submitted",Deadlines!$G$2:$G$1000,"&lt;&gt;Cancelled")=0,"",_xlfn.MINIFS(Deadlines!$F$2:$F$1000,Deadlines!$A$2:$A$1000,$A167,Deadlines!$F$2:$F$1000,"&lt;&gt;",Deadlines!$G$2:$G$1000,"&lt;&gt;Submitted",Deadlines!$G$2:$G$1000,"&lt;&gt;Cancelled")))</f>
        <v/>
      </c>
      <c r="N167" s="18">
        <f>IF($A167="","",COUNTIFS(Deadlines!$A$2:$A$1000,$A167,Deadlines!$G$2:$G$1000,"&lt;&gt;Submitted",Deadlines!$G$2:$G$1000,"&lt;&gt;Cancelled"))</f>
        <v/>
      </c>
      <c r="O167" s="4" t="n"/>
    </row>
    <row r="168">
      <c r="G168" s="15" t="n"/>
      <c r="H168" s="15" t="n"/>
      <c r="I168" s="16" t="n"/>
      <c r="J168" s="16" t="n"/>
      <c r="K168" s="16" t="n"/>
      <c r="M168" s="17">
        <f>IF($A168="","",IF(COUNTIFS(Deadlines!$A$2:$A$1000,$A168,Deadlines!$F$2:$F$1000,"&lt;&gt;",Deadlines!$G$2:$G$1000,"&lt;&gt;Submitted",Deadlines!$G$2:$G$1000,"&lt;&gt;Cancelled")=0,"",_xlfn.MINIFS(Deadlines!$F$2:$F$1000,Deadlines!$A$2:$A$1000,$A168,Deadlines!$F$2:$F$1000,"&lt;&gt;",Deadlines!$G$2:$G$1000,"&lt;&gt;Submitted",Deadlines!$G$2:$G$1000,"&lt;&gt;Cancelled")))</f>
        <v/>
      </c>
      <c r="N168" s="18">
        <f>IF($A168="","",COUNTIFS(Deadlines!$A$2:$A$1000,$A168,Deadlines!$G$2:$G$1000,"&lt;&gt;Submitted",Deadlines!$G$2:$G$1000,"&lt;&gt;Cancelled"))</f>
        <v/>
      </c>
      <c r="O168" s="4" t="n"/>
    </row>
    <row r="169">
      <c r="G169" s="15" t="n"/>
      <c r="H169" s="15" t="n"/>
      <c r="I169" s="16" t="n"/>
      <c r="J169" s="16" t="n"/>
      <c r="K169" s="16" t="n"/>
      <c r="M169" s="17">
        <f>IF($A169="","",IF(COUNTIFS(Deadlines!$A$2:$A$1000,$A169,Deadlines!$F$2:$F$1000,"&lt;&gt;",Deadlines!$G$2:$G$1000,"&lt;&gt;Submitted",Deadlines!$G$2:$G$1000,"&lt;&gt;Cancelled")=0,"",_xlfn.MINIFS(Deadlines!$F$2:$F$1000,Deadlines!$A$2:$A$1000,$A169,Deadlines!$F$2:$F$1000,"&lt;&gt;",Deadlines!$G$2:$G$1000,"&lt;&gt;Submitted",Deadlines!$G$2:$G$1000,"&lt;&gt;Cancelled")))</f>
        <v/>
      </c>
      <c r="N169" s="18">
        <f>IF($A169="","",COUNTIFS(Deadlines!$A$2:$A$1000,$A169,Deadlines!$G$2:$G$1000,"&lt;&gt;Submitted",Deadlines!$G$2:$G$1000,"&lt;&gt;Cancelled"))</f>
        <v/>
      </c>
      <c r="O169" s="4" t="n"/>
    </row>
    <row r="170">
      <c r="G170" s="15" t="n"/>
      <c r="H170" s="15" t="n"/>
      <c r="I170" s="16" t="n"/>
      <c r="J170" s="16" t="n"/>
      <c r="K170" s="16" t="n"/>
      <c r="M170" s="17">
        <f>IF($A170="","",IF(COUNTIFS(Deadlines!$A$2:$A$1000,$A170,Deadlines!$F$2:$F$1000,"&lt;&gt;",Deadlines!$G$2:$G$1000,"&lt;&gt;Submitted",Deadlines!$G$2:$G$1000,"&lt;&gt;Cancelled")=0,"",_xlfn.MINIFS(Deadlines!$F$2:$F$1000,Deadlines!$A$2:$A$1000,$A170,Deadlines!$F$2:$F$1000,"&lt;&gt;",Deadlines!$G$2:$G$1000,"&lt;&gt;Submitted",Deadlines!$G$2:$G$1000,"&lt;&gt;Cancelled")))</f>
        <v/>
      </c>
      <c r="N170" s="18">
        <f>IF($A170="","",COUNTIFS(Deadlines!$A$2:$A$1000,$A170,Deadlines!$G$2:$G$1000,"&lt;&gt;Submitted",Deadlines!$G$2:$G$1000,"&lt;&gt;Cancelled"))</f>
        <v/>
      </c>
      <c r="O170" s="4" t="n"/>
    </row>
    <row r="171">
      <c r="G171" s="15" t="n"/>
      <c r="H171" s="15" t="n"/>
      <c r="I171" s="16" t="n"/>
      <c r="J171" s="16" t="n"/>
      <c r="K171" s="16" t="n"/>
      <c r="M171" s="17">
        <f>IF($A171="","",IF(COUNTIFS(Deadlines!$A$2:$A$1000,$A171,Deadlines!$F$2:$F$1000,"&lt;&gt;",Deadlines!$G$2:$G$1000,"&lt;&gt;Submitted",Deadlines!$G$2:$G$1000,"&lt;&gt;Cancelled")=0,"",_xlfn.MINIFS(Deadlines!$F$2:$F$1000,Deadlines!$A$2:$A$1000,$A171,Deadlines!$F$2:$F$1000,"&lt;&gt;",Deadlines!$G$2:$G$1000,"&lt;&gt;Submitted",Deadlines!$G$2:$G$1000,"&lt;&gt;Cancelled")))</f>
        <v/>
      </c>
      <c r="N171" s="18">
        <f>IF($A171="","",COUNTIFS(Deadlines!$A$2:$A$1000,$A171,Deadlines!$G$2:$G$1000,"&lt;&gt;Submitted",Deadlines!$G$2:$G$1000,"&lt;&gt;Cancelled"))</f>
        <v/>
      </c>
      <c r="O171" s="4" t="n"/>
    </row>
    <row r="172">
      <c r="G172" s="15" t="n"/>
      <c r="H172" s="15" t="n"/>
      <c r="I172" s="16" t="n"/>
      <c r="J172" s="16" t="n"/>
      <c r="K172" s="16" t="n"/>
      <c r="M172" s="17">
        <f>IF($A172="","",IF(COUNTIFS(Deadlines!$A$2:$A$1000,$A172,Deadlines!$F$2:$F$1000,"&lt;&gt;",Deadlines!$G$2:$G$1000,"&lt;&gt;Submitted",Deadlines!$G$2:$G$1000,"&lt;&gt;Cancelled")=0,"",_xlfn.MINIFS(Deadlines!$F$2:$F$1000,Deadlines!$A$2:$A$1000,$A172,Deadlines!$F$2:$F$1000,"&lt;&gt;",Deadlines!$G$2:$G$1000,"&lt;&gt;Submitted",Deadlines!$G$2:$G$1000,"&lt;&gt;Cancelled")))</f>
        <v/>
      </c>
      <c r="N172" s="18">
        <f>IF($A172="","",COUNTIFS(Deadlines!$A$2:$A$1000,$A172,Deadlines!$G$2:$G$1000,"&lt;&gt;Submitted",Deadlines!$G$2:$G$1000,"&lt;&gt;Cancelled"))</f>
        <v/>
      </c>
      <c r="O172" s="4" t="n"/>
    </row>
    <row r="173">
      <c r="G173" s="15" t="n"/>
      <c r="H173" s="15" t="n"/>
      <c r="I173" s="16" t="n"/>
      <c r="J173" s="16" t="n"/>
      <c r="K173" s="16" t="n"/>
      <c r="M173" s="17">
        <f>IF($A173="","",IF(COUNTIFS(Deadlines!$A$2:$A$1000,$A173,Deadlines!$F$2:$F$1000,"&lt;&gt;",Deadlines!$G$2:$G$1000,"&lt;&gt;Submitted",Deadlines!$G$2:$G$1000,"&lt;&gt;Cancelled")=0,"",_xlfn.MINIFS(Deadlines!$F$2:$F$1000,Deadlines!$A$2:$A$1000,$A173,Deadlines!$F$2:$F$1000,"&lt;&gt;",Deadlines!$G$2:$G$1000,"&lt;&gt;Submitted",Deadlines!$G$2:$G$1000,"&lt;&gt;Cancelled")))</f>
        <v/>
      </c>
      <c r="N173" s="18">
        <f>IF($A173="","",COUNTIFS(Deadlines!$A$2:$A$1000,$A173,Deadlines!$G$2:$G$1000,"&lt;&gt;Submitted",Deadlines!$G$2:$G$1000,"&lt;&gt;Cancelled"))</f>
        <v/>
      </c>
      <c r="O173" s="4" t="n"/>
    </row>
    <row r="174">
      <c r="G174" s="15" t="n"/>
      <c r="H174" s="15" t="n"/>
      <c r="I174" s="16" t="n"/>
      <c r="J174" s="16" t="n"/>
      <c r="K174" s="16" t="n"/>
      <c r="M174" s="17">
        <f>IF($A174="","",IF(COUNTIFS(Deadlines!$A$2:$A$1000,$A174,Deadlines!$F$2:$F$1000,"&lt;&gt;",Deadlines!$G$2:$G$1000,"&lt;&gt;Submitted",Deadlines!$G$2:$G$1000,"&lt;&gt;Cancelled")=0,"",_xlfn.MINIFS(Deadlines!$F$2:$F$1000,Deadlines!$A$2:$A$1000,$A174,Deadlines!$F$2:$F$1000,"&lt;&gt;",Deadlines!$G$2:$G$1000,"&lt;&gt;Submitted",Deadlines!$G$2:$G$1000,"&lt;&gt;Cancelled")))</f>
        <v/>
      </c>
      <c r="N174" s="18">
        <f>IF($A174="","",COUNTIFS(Deadlines!$A$2:$A$1000,$A174,Deadlines!$G$2:$G$1000,"&lt;&gt;Submitted",Deadlines!$G$2:$G$1000,"&lt;&gt;Cancelled"))</f>
        <v/>
      </c>
      <c r="O174" s="4" t="n"/>
    </row>
    <row r="175">
      <c r="G175" s="15" t="n"/>
      <c r="H175" s="15" t="n"/>
      <c r="I175" s="16" t="n"/>
      <c r="J175" s="16" t="n"/>
      <c r="K175" s="16" t="n"/>
      <c r="M175" s="17">
        <f>IF($A175="","",IF(COUNTIFS(Deadlines!$A$2:$A$1000,$A175,Deadlines!$F$2:$F$1000,"&lt;&gt;",Deadlines!$G$2:$G$1000,"&lt;&gt;Submitted",Deadlines!$G$2:$G$1000,"&lt;&gt;Cancelled")=0,"",_xlfn.MINIFS(Deadlines!$F$2:$F$1000,Deadlines!$A$2:$A$1000,$A175,Deadlines!$F$2:$F$1000,"&lt;&gt;",Deadlines!$G$2:$G$1000,"&lt;&gt;Submitted",Deadlines!$G$2:$G$1000,"&lt;&gt;Cancelled")))</f>
        <v/>
      </c>
      <c r="N175" s="18">
        <f>IF($A175="","",COUNTIFS(Deadlines!$A$2:$A$1000,$A175,Deadlines!$G$2:$G$1000,"&lt;&gt;Submitted",Deadlines!$G$2:$G$1000,"&lt;&gt;Cancelled"))</f>
        <v/>
      </c>
      <c r="O175" s="4" t="n"/>
    </row>
    <row r="176">
      <c r="G176" s="15" t="n"/>
      <c r="H176" s="15" t="n"/>
      <c r="I176" s="16" t="n"/>
      <c r="J176" s="16" t="n"/>
      <c r="K176" s="16" t="n"/>
      <c r="M176" s="17">
        <f>IF($A176="","",IF(COUNTIFS(Deadlines!$A$2:$A$1000,$A176,Deadlines!$F$2:$F$1000,"&lt;&gt;",Deadlines!$G$2:$G$1000,"&lt;&gt;Submitted",Deadlines!$G$2:$G$1000,"&lt;&gt;Cancelled")=0,"",_xlfn.MINIFS(Deadlines!$F$2:$F$1000,Deadlines!$A$2:$A$1000,$A176,Deadlines!$F$2:$F$1000,"&lt;&gt;",Deadlines!$G$2:$G$1000,"&lt;&gt;Submitted",Deadlines!$G$2:$G$1000,"&lt;&gt;Cancelled")))</f>
        <v/>
      </c>
      <c r="N176" s="18">
        <f>IF($A176="","",COUNTIFS(Deadlines!$A$2:$A$1000,$A176,Deadlines!$G$2:$G$1000,"&lt;&gt;Submitted",Deadlines!$G$2:$G$1000,"&lt;&gt;Cancelled"))</f>
        <v/>
      </c>
      <c r="O176" s="4" t="n"/>
    </row>
    <row r="177">
      <c r="G177" s="15" t="n"/>
      <c r="H177" s="15" t="n"/>
      <c r="I177" s="16" t="n"/>
      <c r="J177" s="16" t="n"/>
      <c r="K177" s="16" t="n"/>
      <c r="M177" s="17">
        <f>IF($A177="","",IF(COUNTIFS(Deadlines!$A$2:$A$1000,$A177,Deadlines!$F$2:$F$1000,"&lt;&gt;",Deadlines!$G$2:$G$1000,"&lt;&gt;Submitted",Deadlines!$G$2:$G$1000,"&lt;&gt;Cancelled")=0,"",_xlfn.MINIFS(Deadlines!$F$2:$F$1000,Deadlines!$A$2:$A$1000,$A177,Deadlines!$F$2:$F$1000,"&lt;&gt;",Deadlines!$G$2:$G$1000,"&lt;&gt;Submitted",Deadlines!$G$2:$G$1000,"&lt;&gt;Cancelled")))</f>
        <v/>
      </c>
      <c r="N177" s="18">
        <f>IF($A177="","",COUNTIFS(Deadlines!$A$2:$A$1000,$A177,Deadlines!$G$2:$G$1000,"&lt;&gt;Submitted",Deadlines!$G$2:$G$1000,"&lt;&gt;Cancelled"))</f>
        <v/>
      </c>
      <c r="O177" s="4" t="n"/>
    </row>
    <row r="178">
      <c r="G178" s="15" t="n"/>
      <c r="H178" s="15" t="n"/>
      <c r="I178" s="16" t="n"/>
      <c r="J178" s="16" t="n"/>
      <c r="K178" s="16" t="n"/>
      <c r="M178" s="17">
        <f>IF($A178="","",IF(COUNTIFS(Deadlines!$A$2:$A$1000,$A178,Deadlines!$F$2:$F$1000,"&lt;&gt;",Deadlines!$G$2:$G$1000,"&lt;&gt;Submitted",Deadlines!$G$2:$G$1000,"&lt;&gt;Cancelled")=0,"",_xlfn.MINIFS(Deadlines!$F$2:$F$1000,Deadlines!$A$2:$A$1000,$A178,Deadlines!$F$2:$F$1000,"&lt;&gt;",Deadlines!$G$2:$G$1000,"&lt;&gt;Submitted",Deadlines!$G$2:$G$1000,"&lt;&gt;Cancelled")))</f>
        <v/>
      </c>
      <c r="N178" s="18">
        <f>IF($A178="","",COUNTIFS(Deadlines!$A$2:$A$1000,$A178,Deadlines!$G$2:$G$1000,"&lt;&gt;Submitted",Deadlines!$G$2:$G$1000,"&lt;&gt;Cancelled"))</f>
        <v/>
      </c>
      <c r="O178" s="4" t="n"/>
    </row>
    <row r="179">
      <c r="G179" s="15" t="n"/>
      <c r="H179" s="15" t="n"/>
      <c r="I179" s="16" t="n"/>
      <c r="J179" s="16" t="n"/>
      <c r="K179" s="16" t="n"/>
      <c r="M179" s="17">
        <f>IF($A179="","",IF(COUNTIFS(Deadlines!$A$2:$A$1000,$A179,Deadlines!$F$2:$F$1000,"&lt;&gt;",Deadlines!$G$2:$G$1000,"&lt;&gt;Submitted",Deadlines!$G$2:$G$1000,"&lt;&gt;Cancelled")=0,"",_xlfn.MINIFS(Deadlines!$F$2:$F$1000,Deadlines!$A$2:$A$1000,$A179,Deadlines!$F$2:$F$1000,"&lt;&gt;",Deadlines!$G$2:$G$1000,"&lt;&gt;Submitted",Deadlines!$G$2:$G$1000,"&lt;&gt;Cancelled")))</f>
        <v/>
      </c>
      <c r="N179" s="18">
        <f>IF($A179="","",COUNTIFS(Deadlines!$A$2:$A$1000,$A179,Deadlines!$G$2:$G$1000,"&lt;&gt;Submitted",Deadlines!$G$2:$G$1000,"&lt;&gt;Cancelled"))</f>
        <v/>
      </c>
      <c r="O179" s="4" t="n"/>
    </row>
    <row r="180">
      <c r="G180" s="15" t="n"/>
      <c r="H180" s="15" t="n"/>
      <c r="I180" s="16" t="n"/>
      <c r="J180" s="16" t="n"/>
      <c r="K180" s="16" t="n"/>
      <c r="M180" s="17">
        <f>IF($A180="","",IF(COUNTIFS(Deadlines!$A$2:$A$1000,$A180,Deadlines!$F$2:$F$1000,"&lt;&gt;",Deadlines!$G$2:$G$1000,"&lt;&gt;Submitted",Deadlines!$G$2:$G$1000,"&lt;&gt;Cancelled")=0,"",_xlfn.MINIFS(Deadlines!$F$2:$F$1000,Deadlines!$A$2:$A$1000,$A180,Deadlines!$F$2:$F$1000,"&lt;&gt;",Deadlines!$G$2:$G$1000,"&lt;&gt;Submitted",Deadlines!$G$2:$G$1000,"&lt;&gt;Cancelled")))</f>
        <v/>
      </c>
      <c r="N180" s="18">
        <f>IF($A180="","",COUNTIFS(Deadlines!$A$2:$A$1000,$A180,Deadlines!$G$2:$G$1000,"&lt;&gt;Submitted",Deadlines!$G$2:$G$1000,"&lt;&gt;Cancelled"))</f>
        <v/>
      </c>
      <c r="O180" s="4" t="n"/>
    </row>
    <row r="181">
      <c r="G181" s="15" t="n"/>
      <c r="H181" s="15" t="n"/>
      <c r="I181" s="16" t="n"/>
      <c r="J181" s="16" t="n"/>
      <c r="K181" s="16" t="n"/>
      <c r="M181" s="17">
        <f>IF($A181="","",IF(COUNTIFS(Deadlines!$A$2:$A$1000,$A181,Deadlines!$F$2:$F$1000,"&lt;&gt;",Deadlines!$G$2:$G$1000,"&lt;&gt;Submitted",Deadlines!$G$2:$G$1000,"&lt;&gt;Cancelled")=0,"",_xlfn.MINIFS(Deadlines!$F$2:$F$1000,Deadlines!$A$2:$A$1000,$A181,Deadlines!$F$2:$F$1000,"&lt;&gt;",Deadlines!$G$2:$G$1000,"&lt;&gt;Submitted",Deadlines!$G$2:$G$1000,"&lt;&gt;Cancelled")))</f>
        <v/>
      </c>
      <c r="N181" s="18">
        <f>IF($A181="","",COUNTIFS(Deadlines!$A$2:$A$1000,$A181,Deadlines!$G$2:$G$1000,"&lt;&gt;Submitted",Deadlines!$G$2:$G$1000,"&lt;&gt;Cancelled"))</f>
        <v/>
      </c>
      <c r="O181" s="4" t="n"/>
    </row>
    <row r="182">
      <c r="G182" s="15" t="n"/>
      <c r="H182" s="15" t="n"/>
      <c r="I182" s="16" t="n"/>
      <c r="J182" s="16" t="n"/>
      <c r="K182" s="16" t="n"/>
      <c r="M182" s="17">
        <f>IF($A182="","",IF(COUNTIFS(Deadlines!$A$2:$A$1000,$A182,Deadlines!$F$2:$F$1000,"&lt;&gt;",Deadlines!$G$2:$G$1000,"&lt;&gt;Submitted",Deadlines!$G$2:$G$1000,"&lt;&gt;Cancelled")=0,"",_xlfn.MINIFS(Deadlines!$F$2:$F$1000,Deadlines!$A$2:$A$1000,$A182,Deadlines!$F$2:$F$1000,"&lt;&gt;",Deadlines!$G$2:$G$1000,"&lt;&gt;Submitted",Deadlines!$G$2:$G$1000,"&lt;&gt;Cancelled")))</f>
        <v/>
      </c>
      <c r="N182" s="18">
        <f>IF($A182="","",COUNTIFS(Deadlines!$A$2:$A$1000,$A182,Deadlines!$G$2:$G$1000,"&lt;&gt;Submitted",Deadlines!$G$2:$G$1000,"&lt;&gt;Cancelled"))</f>
        <v/>
      </c>
      <c r="O182" s="4" t="n"/>
    </row>
    <row r="183">
      <c r="G183" s="15" t="n"/>
      <c r="H183" s="15" t="n"/>
      <c r="I183" s="16" t="n"/>
      <c r="J183" s="16" t="n"/>
      <c r="K183" s="16" t="n"/>
      <c r="M183" s="17">
        <f>IF($A183="","",IF(COUNTIFS(Deadlines!$A$2:$A$1000,$A183,Deadlines!$F$2:$F$1000,"&lt;&gt;",Deadlines!$G$2:$G$1000,"&lt;&gt;Submitted",Deadlines!$G$2:$G$1000,"&lt;&gt;Cancelled")=0,"",_xlfn.MINIFS(Deadlines!$F$2:$F$1000,Deadlines!$A$2:$A$1000,$A183,Deadlines!$F$2:$F$1000,"&lt;&gt;",Deadlines!$G$2:$G$1000,"&lt;&gt;Submitted",Deadlines!$G$2:$G$1000,"&lt;&gt;Cancelled")))</f>
        <v/>
      </c>
      <c r="N183" s="18">
        <f>IF($A183="","",COUNTIFS(Deadlines!$A$2:$A$1000,$A183,Deadlines!$G$2:$G$1000,"&lt;&gt;Submitted",Deadlines!$G$2:$G$1000,"&lt;&gt;Cancelled"))</f>
        <v/>
      </c>
      <c r="O183" s="4" t="n"/>
    </row>
    <row r="184">
      <c r="G184" s="15" t="n"/>
      <c r="H184" s="15" t="n"/>
      <c r="I184" s="16" t="n"/>
      <c r="J184" s="16" t="n"/>
      <c r="K184" s="16" t="n"/>
      <c r="M184" s="17">
        <f>IF($A184="","",IF(COUNTIFS(Deadlines!$A$2:$A$1000,$A184,Deadlines!$F$2:$F$1000,"&lt;&gt;",Deadlines!$G$2:$G$1000,"&lt;&gt;Submitted",Deadlines!$G$2:$G$1000,"&lt;&gt;Cancelled")=0,"",_xlfn.MINIFS(Deadlines!$F$2:$F$1000,Deadlines!$A$2:$A$1000,$A184,Deadlines!$F$2:$F$1000,"&lt;&gt;",Deadlines!$G$2:$G$1000,"&lt;&gt;Submitted",Deadlines!$G$2:$G$1000,"&lt;&gt;Cancelled")))</f>
        <v/>
      </c>
      <c r="N184" s="18">
        <f>IF($A184="","",COUNTIFS(Deadlines!$A$2:$A$1000,$A184,Deadlines!$G$2:$G$1000,"&lt;&gt;Submitted",Deadlines!$G$2:$G$1000,"&lt;&gt;Cancelled"))</f>
        <v/>
      </c>
      <c r="O184" s="4" t="n"/>
    </row>
    <row r="185">
      <c r="G185" s="15" t="n"/>
      <c r="H185" s="15" t="n"/>
      <c r="I185" s="16" t="n"/>
      <c r="J185" s="16" t="n"/>
      <c r="K185" s="16" t="n"/>
      <c r="M185" s="17">
        <f>IF($A185="","",IF(COUNTIFS(Deadlines!$A$2:$A$1000,$A185,Deadlines!$F$2:$F$1000,"&lt;&gt;",Deadlines!$G$2:$G$1000,"&lt;&gt;Submitted",Deadlines!$G$2:$G$1000,"&lt;&gt;Cancelled")=0,"",_xlfn.MINIFS(Deadlines!$F$2:$F$1000,Deadlines!$A$2:$A$1000,$A185,Deadlines!$F$2:$F$1000,"&lt;&gt;",Deadlines!$G$2:$G$1000,"&lt;&gt;Submitted",Deadlines!$G$2:$G$1000,"&lt;&gt;Cancelled")))</f>
        <v/>
      </c>
      <c r="N185" s="18">
        <f>IF($A185="","",COUNTIFS(Deadlines!$A$2:$A$1000,$A185,Deadlines!$G$2:$G$1000,"&lt;&gt;Submitted",Deadlines!$G$2:$G$1000,"&lt;&gt;Cancelled"))</f>
        <v/>
      </c>
      <c r="O185" s="4" t="n"/>
    </row>
    <row r="186">
      <c r="G186" s="15" t="n"/>
      <c r="H186" s="15" t="n"/>
      <c r="I186" s="16" t="n"/>
      <c r="J186" s="16" t="n"/>
      <c r="K186" s="16" t="n"/>
      <c r="M186" s="17">
        <f>IF($A186="","",IF(COUNTIFS(Deadlines!$A$2:$A$1000,$A186,Deadlines!$F$2:$F$1000,"&lt;&gt;",Deadlines!$G$2:$G$1000,"&lt;&gt;Submitted",Deadlines!$G$2:$G$1000,"&lt;&gt;Cancelled")=0,"",_xlfn.MINIFS(Deadlines!$F$2:$F$1000,Deadlines!$A$2:$A$1000,$A186,Deadlines!$F$2:$F$1000,"&lt;&gt;",Deadlines!$G$2:$G$1000,"&lt;&gt;Submitted",Deadlines!$G$2:$G$1000,"&lt;&gt;Cancelled")))</f>
        <v/>
      </c>
      <c r="N186" s="18">
        <f>IF($A186="","",COUNTIFS(Deadlines!$A$2:$A$1000,$A186,Deadlines!$G$2:$G$1000,"&lt;&gt;Submitted",Deadlines!$G$2:$G$1000,"&lt;&gt;Cancelled"))</f>
        <v/>
      </c>
      <c r="O186" s="4" t="n"/>
    </row>
    <row r="187">
      <c r="G187" s="15" t="n"/>
      <c r="H187" s="15" t="n"/>
      <c r="I187" s="16" t="n"/>
      <c r="J187" s="16" t="n"/>
      <c r="K187" s="16" t="n"/>
      <c r="M187" s="17">
        <f>IF($A187="","",IF(COUNTIFS(Deadlines!$A$2:$A$1000,$A187,Deadlines!$F$2:$F$1000,"&lt;&gt;",Deadlines!$G$2:$G$1000,"&lt;&gt;Submitted",Deadlines!$G$2:$G$1000,"&lt;&gt;Cancelled")=0,"",_xlfn.MINIFS(Deadlines!$F$2:$F$1000,Deadlines!$A$2:$A$1000,$A187,Deadlines!$F$2:$F$1000,"&lt;&gt;",Deadlines!$G$2:$G$1000,"&lt;&gt;Submitted",Deadlines!$G$2:$G$1000,"&lt;&gt;Cancelled")))</f>
        <v/>
      </c>
      <c r="N187" s="18">
        <f>IF($A187="","",COUNTIFS(Deadlines!$A$2:$A$1000,$A187,Deadlines!$G$2:$G$1000,"&lt;&gt;Submitted",Deadlines!$G$2:$G$1000,"&lt;&gt;Cancelled"))</f>
        <v/>
      </c>
      <c r="O187" s="4" t="n"/>
    </row>
    <row r="188">
      <c r="G188" s="15" t="n"/>
      <c r="H188" s="15" t="n"/>
      <c r="I188" s="16" t="n"/>
      <c r="J188" s="16" t="n"/>
      <c r="K188" s="16" t="n"/>
      <c r="M188" s="17">
        <f>IF($A188="","",IF(COUNTIFS(Deadlines!$A$2:$A$1000,$A188,Deadlines!$F$2:$F$1000,"&lt;&gt;",Deadlines!$G$2:$G$1000,"&lt;&gt;Submitted",Deadlines!$G$2:$G$1000,"&lt;&gt;Cancelled")=0,"",_xlfn.MINIFS(Deadlines!$F$2:$F$1000,Deadlines!$A$2:$A$1000,$A188,Deadlines!$F$2:$F$1000,"&lt;&gt;",Deadlines!$G$2:$G$1000,"&lt;&gt;Submitted",Deadlines!$G$2:$G$1000,"&lt;&gt;Cancelled")))</f>
        <v/>
      </c>
      <c r="N188" s="18">
        <f>IF($A188="","",COUNTIFS(Deadlines!$A$2:$A$1000,$A188,Deadlines!$G$2:$G$1000,"&lt;&gt;Submitted",Deadlines!$G$2:$G$1000,"&lt;&gt;Cancelled"))</f>
        <v/>
      </c>
      <c r="O188" s="4" t="n"/>
    </row>
    <row r="189">
      <c r="G189" s="15" t="n"/>
      <c r="H189" s="15" t="n"/>
      <c r="I189" s="16" t="n"/>
      <c r="J189" s="16" t="n"/>
      <c r="K189" s="16" t="n"/>
      <c r="M189" s="17">
        <f>IF($A189="","",IF(COUNTIFS(Deadlines!$A$2:$A$1000,$A189,Deadlines!$F$2:$F$1000,"&lt;&gt;",Deadlines!$G$2:$G$1000,"&lt;&gt;Submitted",Deadlines!$G$2:$G$1000,"&lt;&gt;Cancelled")=0,"",_xlfn.MINIFS(Deadlines!$F$2:$F$1000,Deadlines!$A$2:$A$1000,$A189,Deadlines!$F$2:$F$1000,"&lt;&gt;",Deadlines!$G$2:$G$1000,"&lt;&gt;Submitted",Deadlines!$G$2:$G$1000,"&lt;&gt;Cancelled")))</f>
        <v/>
      </c>
      <c r="N189" s="18">
        <f>IF($A189="","",COUNTIFS(Deadlines!$A$2:$A$1000,$A189,Deadlines!$G$2:$G$1000,"&lt;&gt;Submitted",Deadlines!$G$2:$G$1000,"&lt;&gt;Cancelled"))</f>
        <v/>
      </c>
      <c r="O189" s="4" t="n"/>
    </row>
    <row r="190">
      <c r="G190" s="15" t="n"/>
      <c r="H190" s="15" t="n"/>
      <c r="I190" s="16" t="n"/>
      <c r="J190" s="16" t="n"/>
      <c r="K190" s="16" t="n"/>
      <c r="M190" s="17">
        <f>IF($A190="","",IF(COUNTIFS(Deadlines!$A$2:$A$1000,$A190,Deadlines!$F$2:$F$1000,"&lt;&gt;",Deadlines!$G$2:$G$1000,"&lt;&gt;Submitted",Deadlines!$G$2:$G$1000,"&lt;&gt;Cancelled")=0,"",_xlfn.MINIFS(Deadlines!$F$2:$F$1000,Deadlines!$A$2:$A$1000,$A190,Deadlines!$F$2:$F$1000,"&lt;&gt;",Deadlines!$G$2:$G$1000,"&lt;&gt;Submitted",Deadlines!$G$2:$G$1000,"&lt;&gt;Cancelled")))</f>
        <v/>
      </c>
      <c r="N190" s="18">
        <f>IF($A190="","",COUNTIFS(Deadlines!$A$2:$A$1000,$A190,Deadlines!$G$2:$G$1000,"&lt;&gt;Submitted",Deadlines!$G$2:$G$1000,"&lt;&gt;Cancelled"))</f>
        <v/>
      </c>
      <c r="O190" s="4" t="n"/>
    </row>
    <row r="191">
      <c r="G191" s="15" t="n"/>
      <c r="H191" s="15" t="n"/>
      <c r="I191" s="16" t="n"/>
      <c r="J191" s="16" t="n"/>
      <c r="K191" s="16" t="n"/>
      <c r="M191" s="17">
        <f>IF($A191="","",IF(COUNTIFS(Deadlines!$A$2:$A$1000,$A191,Deadlines!$F$2:$F$1000,"&lt;&gt;",Deadlines!$G$2:$G$1000,"&lt;&gt;Submitted",Deadlines!$G$2:$G$1000,"&lt;&gt;Cancelled")=0,"",_xlfn.MINIFS(Deadlines!$F$2:$F$1000,Deadlines!$A$2:$A$1000,$A191,Deadlines!$F$2:$F$1000,"&lt;&gt;",Deadlines!$G$2:$G$1000,"&lt;&gt;Submitted",Deadlines!$G$2:$G$1000,"&lt;&gt;Cancelled")))</f>
        <v/>
      </c>
      <c r="N191" s="18">
        <f>IF($A191="","",COUNTIFS(Deadlines!$A$2:$A$1000,$A191,Deadlines!$G$2:$G$1000,"&lt;&gt;Submitted",Deadlines!$G$2:$G$1000,"&lt;&gt;Cancelled"))</f>
        <v/>
      </c>
      <c r="O191" s="4" t="n"/>
    </row>
    <row r="192">
      <c r="G192" s="15" t="n"/>
      <c r="H192" s="15" t="n"/>
      <c r="I192" s="16" t="n"/>
      <c r="J192" s="16" t="n"/>
      <c r="K192" s="16" t="n"/>
      <c r="M192" s="17">
        <f>IF($A192="","",IF(COUNTIFS(Deadlines!$A$2:$A$1000,$A192,Deadlines!$F$2:$F$1000,"&lt;&gt;",Deadlines!$G$2:$G$1000,"&lt;&gt;Submitted",Deadlines!$G$2:$G$1000,"&lt;&gt;Cancelled")=0,"",_xlfn.MINIFS(Deadlines!$F$2:$F$1000,Deadlines!$A$2:$A$1000,$A192,Deadlines!$F$2:$F$1000,"&lt;&gt;",Deadlines!$G$2:$G$1000,"&lt;&gt;Submitted",Deadlines!$G$2:$G$1000,"&lt;&gt;Cancelled")))</f>
        <v/>
      </c>
      <c r="N192" s="18">
        <f>IF($A192="","",COUNTIFS(Deadlines!$A$2:$A$1000,$A192,Deadlines!$G$2:$G$1000,"&lt;&gt;Submitted",Deadlines!$G$2:$G$1000,"&lt;&gt;Cancelled"))</f>
        <v/>
      </c>
      <c r="O192" s="4" t="n"/>
    </row>
    <row r="193">
      <c r="G193" s="15" t="n"/>
      <c r="H193" s="15" t="n"/>
      <c r="I193" s="16" t="n"/>
      <c r="J193" s="16" t="n"/>
      <c r="K193" s="16" t="n"/>
      <c r="M193" s="17">
        <f>IF($A193="","",IF(COUNTIFS(Deadlines!$A$2:$A$1000,$A193,Deadlines!$F$2:$F$1000,"&lt;&gt;",Deadlines!$G$2:$G$1000,"&lt;&gt;Submitted",Deadlines!$G$2:$G$1000,"&lt;&gt;Cancelled")=0,"",_xlfn.MINIFS(Deadlines!$F$2:$F$1000,Deadlines!$A$2:$A$1000,$A193,Deadlines!$F$2:$F$1000,"&lt;&gt;",Deadlines!$G$2:$G$1000,"&lt;&gt;Submitted",Deadlines!$G$2:$G$1000,"&lt;&gt;Cancelled")))</f>
        <v/>
      </c>
      <c r="N193" s="18">
        <f>IF($A193="","",COUNTIFS(Deadlines!$A$2:$A$1000,$A193,Deadlines!$G$2:$G$1000,"&lt;&gt;Submitted",Deadlines!$G$2:$G$1000,"&lt;&gt;Cancelled"))</f>
        <v/>
      </c>
      <c r="O193" s="4" t="n"/>
    </row>
    <row r="194">
      <c r="G194" s="15" t="n"/>
      <c r="H194" s="15" t="n"/>
      <c r="I194" s="16" t="n"/>
      <c r="J194" s="16" t="n"/>
      <c r="K194" s="16" t="n"/>
      <c r="M194" s="17">
        <f>IF($A194="","",IF(COUNTIFS(Deadlines!$A$2:$A$1000,$A194,Deadlines!$F$2:$F$1000,"&lt;&gt;",Deadlines!$G$2:$G$1000,"&lt;&gt;Submitted",Deadlines!$G$2:$G$1000,"&lt;&gt;Cancelled")=0,"",_xlfn.MINIFS(Deadlines!$F$2:$F$1000,Deadlines!$A$2:$A$1000,$A194,Deadlines!$F$2:$F$1000,"&lt;&gt;",Deadlines!$G$2:$G$1000,"&lt;&gt;Submitted",Deadlines!$G$2:$G$1000,"&lt;&gt;Cancelled")))</f>
        <v/>
      </c>
      <c r="N194" s="18">
        <f>IF($A194="","",COUNTIFS(Deadlines!$A$2:$A$1000,$A194,Deadlines!$G$2:$G$1000,"&lt;&gt;Submitted",Deadlines!$G$2:$G$1000,"&lt;&gt;Cancelled"))</f>
        <v/>
      </c>
      <c r="O194" s="4" t="n"/>
    </row>
    <row r="195">
      <c r="G195" s="15" t="n"/>
      <c r="H195" s="15" t="n"/>
      <c r="I195" s="16" t="n"/>
      <c r="J195" s="16" t="n"/>
      <c r="K195" s="16" t="n"/>
      <c r="M195" s="17">
        <f>IF($A195="","",IF(COUNTIFS(Deadlines!$A$2:$A$1000,$A195,Deadlines!$F$2:$F$1000,"&lt;&gt;",Deadlines!$G$2:$G$1000,"&lt;&gt;Submitted",Deadlines!$G$2:$G$1000,"&lt;&gt;Cancelled")=0,"",_xlfn.MINIFS(Deadlines!$F$2:$F$1000,Deadlines!$A$2:$A$1000,$A195,Deadlines!$F$2:$F$1000,"&lt;&gt;",Deadlines!$G$2:$G$1000,"&lt;&gt;Submitted",Deadlines!$G$2:$G$1000,"&lt;&gt;Cancelled")))</f>
        <v/>
      </c>
      <c r="N195" s="18">
        <f>IF($A195="","",COUNTIFS(Deadlines!$A$2:$A$1000,$A195,Deadlines!$G$2:$G$1000,"&lt;&gt;Submitted",Deadlines!$G$2:$G$1000,"&lt;&gt;Cancelled"))</f>
        <v/>
      </c>
      <c r="O195" s="4" t="n"/>
    </row>
    <row r="196">
      <c r="G196" s="15" t="n"/>
      <c r="H196" s="15" t="n"/>
      <c r="I196" s="16" t="n"/>
      <c r="J196" s="16" t="n"/>
      <c r="K196" s="16" t="n"/>
      <c r="M196" s="17">
        <f>IF($A196="","",IF(COUNTIFS(Deadlines!$A$2:$A$1000,$A196,Deadlines!$F$2:$F$1000,"&lt;&gt;",Deadlines!$G$2:$G$1000,"&lt;&gt;Submitted",Deadlines!$G$2:$G$1000,"&lt;&gt;Cancelled")=0,"",_xlfn.MINIFS(Deadlines!$F$2:$F$1000,Deadlines!$A$2:$A$1000,$A196,Deadlines!$F$2:$F$1000,"&lt;&gt;",Deadlines!$G$2:$G$1000,"&lt;&gt;Submitted",Deadlines!$G$2:$G$1000,"&lt;&gt;Cancelled")))</f>
        <v/>
      </c>
      <c r="N196" s="18">
        <f>IF($A196="","",COUNTIFS(Deadlines!$A$2:$A$1000,$A196,Deadlines!$G$2:$G$1000,"&lt;&gt;Submitted",Deadlines!$G$2:$G$1000,"&lt;&gt;Cancelled"))</f>
        <v/>
      </c>
      <c r="O196" s="4" t="n"/>
    </row>
    <row r="197">
      <c r="G197" s="15" t="n"/>
      <c r="H197" s="15" t="n"/>
      <c r="I197" s="16" t="n"/>
      <c r="J197" s="16" t="n"/>
      <c r="K197" s="16" t="n"/>
      <c r="M197" s="17">
        <f>IF($A197="","",IF(COUNTIFS(Deadlines!$A$2:$A$1000,$A197,Deadlines!$F$2:$F$1000,"&lt;&gt;",Deadlines!$G$2:$G$1000,"&lt;&gt;Submitted",Deadlines!$G$2:$G$1000,"&lt;&gt;Cancelled")=0,"",_xlfn.MINIFS(Deadlines!$F$2:$F$1000,Deadlines!$A$2:$A$1000,$A197,Deadlines!$F$2:$F$1000,"&lt;&gt;",Deadlines!$G$2:$G$1000,"&lt;&gt;Submitted",Deadlines!$G$2:$G$1000,"&lt;&gt;Cancelled")))</f>
        <v/>
      </c>
      <c r="N197" s="18">
        <f>IF($A197="","",COUNTIFS(Deadlines!$A$2:$A$1000,$A197,Deadlines!$G$2:$G$1000,"&lt;&gt;Submitted",Deadlines!$G$2:$G$1000,"&lt;&gt;Cancelled"))</f>
        <v/>
      </c>
      <c r="O197" s="4" t="n"/>
    </row>
    <row r="198">
      <c r="G198" s="15" t="n"/>
      <c r="H198" s="15" t="n"/>
      <c r="I198" s="16" t="n"/>
      <c r="J198" s="16" t="n"/>
      <c r="K198" s="16" t="n"/>
      <c r="M198" s="17">
        <f>IF($A198="","",IF(COUNTIFS(Deadlines!$A$2:$A$1000,$A198,Deadlines!$F$2:$F$1000,"&lt;&gt;",Deadlines!$G$2:$G$1000,"&lt;&gt;Submitted",Deadlines!$G$2:$G$1000,"&lt;&gt;Cancelled")=0,"",_xlfn.MINIFS(Deadlines!$F$2:$F$1000,Deadlines!$A$2:$A$1000,$A198,Deadlines!$F$2:$F$1000,"&lt;&gt;",Deadlines!$G$2:$G$1000,"&lt;&gt;Submitted",Deadlines!$G$2:$G$1000,"&lt;&gt;Cancelled")))</f>
        <v/>
      </c>
      <c r="N198" s="18">
        <f>IF($A198="","",COUNTIFS(Deadlines!$A$2:$A$1000,$A198,Deadlines!$G$2:$G$1000,"&lt;&gt;Submitted",Deadlines!$G$2:$G$1000,"&lt;&gt;Cancelled"))</f>
        <v/>
      </c>
      <c r="O198" s="4" t="n"/>
    </row>
    <row r="199">
      <c r="G199" s="15" t="n"/>
      <c r="H199" s="15" t="n"/>
      <c r="I199" s="16" t="n"/>
      <c r="J199" s="16" t="n"/>
      <c r="K199" s="16" t="n"/>
      <c r="M199" s="17">
        <f>IF($A199="","",IF(COUNTIFS(Deadlines!$A$2:$A$1000,$A199,Deadlines!$F$2:$F$1000,"&lt;&gt;",Deadlines!$G$2:$G$1000,"&lt;&gt;Submitted",Deadlines!$G$2:$G$1000,"&lt;&gt;Cancelled")=0,"",_xlfn.MINIFS(Deadlines!$F$2:$F$1000,Deadlines!$A$2:$A$1000,$A199,Deadlines!$F$2:$F$1000,"&lt;&gt;",Deadlines!$G$2:$G$1000,"&lt;&gt;Submitted",Deadlines!$G$2:$G$1000,"&lt;&gt;Cancelled")))</f>
        <v/>
      </c>
      <c r="N199" s="18">
        <f>IF($A199="","",COUNTIFS(Deadlines!$A$2:$A$1000,$A199,Deadlines!$G$2:$G$1000,"&lt;&gt;Submitted",Deadlines!$G$2:$G$1000,"&lt;&gt;Cancelled"))</f>
        <v/>
      </c>
      <c r="O199" s="4" t="n"/>
    </row>
    <row r="200">
      <c r="G200" s="15" t="n"/>
      <c r="H200" s="15" t="n"/>
      <c r="I200" s="16" t="n"/>
      <c r="J200" s="16" t="n"/>
      <c r="K200" s="16" t="n"/>
      <c r="M200" s="17">
        <f>IF($A200="","",IF(COUNTIFS(Deadlines!$A$2:$A$1000,$A200,Deadlines!$F$2:$F$1000,"&lt;&gt;",Deadlines!$G$2:$G$1000,"&lt;&gt;Submitted",Deadlines!$G$2:$G$1000,"&lt;&gt;Cancelled")=0,"",_xlfn.MINIFS(Deadlines!$F$2:$F$1000,Deadlines!$A$2:$A$1000,$A200,Deadlines!$F$2:$F$1000,"&lt;&gt;",Deadlines!$G$2:$G$1000,"&lt;&gt;Submitted",Deadlines!$G$2:$G$1000,"&lt;&gt;Cancelled")))</f>
        <v/>
      </c>
      <c r="N200" s="18">
        <f>IF($A200="","",COUNTIFS(Deadlines!$A$2:$A$1000,$A200,Deadlines!$G$2:$G$1000,"&lt;&gt;Submitted",Deadlines!$G$2:$G$1000,"&lt;&gt;Cancelled"))</f>
        <v/>
      </c>
      <c r="O200" s="4" t="n"/>
    </row>
  </sheetData>
  <dataValidations count="4">
    <dataValidation sqref="D2:D200" showDropDown="0" showInputMessage="0" showErrorMessage="1" allowBlank="1" errorTitle="Type" error="Choose Foundation, Federal, State or local, Corporate or Other. The list is on the Lists tab." type="list">
      <formula1>Lists!$A$5:$A$9</formula1>
    </dataValidation>
    <dataValidation sqref="E2:E200" showDropDown="0" showInputMessage="0" showErrorMessage="1" allowBlank="1" errorTitle="Stage" error="Choose Prospect, Drafting, Submitted, Awarded, Declined or Closed. The list is on the Lists tab." type="list">
      <formula1>Lists!$B$5:$B$10</formula1>
    </dataValidation>
    <dataValidation sqref="G2:H200" showDropDown="0" showInputMessage="0" showErrorMessage="1" allowBlank="1" errorTitle="Amount" error="Enter an amount as a number with no $ sign, for example 25000." type="decimal" operator="greaterThanOrEqual">
      <formula1>0</formula1>
    </dataValidation>
    <dataValidation sqref="I2:K200" showDropDown="0" showInputMessage="0" showErrorMessage="1" allowBlank="1" errorTitle="Date" error="Enter a date, for example 2027-01-29." type="date" operator="between">
      <formula1>36526</formula1>
      <formula2>73415</formula2>
    </dataValidation>
  </dataValidations>
  <pageMargins left="0.5" right="0.5" top="0.6" bottom="0.7" header="0.5" footer="0.5"/>
  <pageSetup orientation="landscape" paperSize="1" fitToHeight="0" fitToWidth="1"/>
  <headerFooter>
    <oddHeader/>
    <oddFooter>&amp;LSource: https://www.grantcue.com/blog/grant-tracking-template-google-sheets | GrantCue&amp;RPage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L500"/>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6" customWidth="1" min="2" max="2"/>
    <col width="16" customWidth="1" min="3" max="3"/>
    <col width="21" customWidth="1" min="4" max="4"/>
    <col width="13" customWidth="1" min="5" max="5"/>
    <col width="13" customWidth="1" min="6" max="6"/>
    <col width="12" customWidth="1" min="7" max="7"/>
    <col width="13" customWidth="1" min="8" max="8"/>
    <col width="11" customWidth="1" min="9" max="9"/>
    <col width="10" customWidth="1" min="10" max="10"/>
    <col width="30" customWidth="1" min="11" max="11"/>
    <col width="46" customWidth="1" min="12" max="12"/>
  </cols>
  <sheetData>
    <row r="1" ht="28.5" customHeight="1">
      <c r="A1" s="8" t="inlineStr">
        <is>
          <t>Grant ID</t>
        </is>
      </c>
      <c r="B1" s="8" t="inlineStr">
        <is>
          <t>Funder</t>
        </is>
      </c>
      <c r="C1" s="8" t="inlineStr">
        <is>
          <t>Deliverable</t>
        </is>
      </c>
      <c r="D1" s="8" t="inlineStr">
        <is>
          <t>Owner</t>
        </is>
      </c>
      <c r="E1" s="8" t="inlineStr">
        <is>
          <t>Internal due</t>
        </is>
      </c>
      <c r="F1" s="8" t="inlineStr">
        <is>
          <t>Funder due</t>
        </is>
      </c>
      <c r="G1" s="8" t="inlineStr">
        <is>
          <t>Status</t>
        </is>
      </c>
      <c r="H1" s="8" t="inlineStr">
        <is>
          <t>Submitted on</t>
        </is>
      </c>
      <c r="I1" s="8" t="inlineStr">
        <is>
          <t>Days to funder due</t>
        </is>
      </c>
      <c r="J1" s="8" t="inlineStr">
        <is>
          <t>Flag</t>
        </is>
      </c>
      <c r="K1" s="8" t="inlineStr">
        <is>
          <t>Draft link</t>
        </is>
      </c>
      <c r="L1" s="8" t="inlineStr">
        <is>
          <t>Notes</t>
        </is>
      </c>
    </row>
    <row r="2">
      <c r="A2" s="14" t="inlineStr">
        <is>
          <t>SAMPLE-01</t>
        </is>
      </c>
      <c r="B2" s="19">
        <f>IF($A2="","",IFERROR(INDEX(Grants!$B$2:$B$1000,MATCH($A2,Grants!$A$2:$A$1000,0)),"Grant ID not found"))</f>
        <v/>
      </c>
      <c r="C2" s="14" t="inlineStr">
        <is>
          <t>Application</t>
        </is>
      </c>
      <c r="D2" s="14" t="inlineStr">
        <is>
          <t>Development director</t>
        </is>
      </c>
      <c r="E2" s="16" t="n">
        <v>46073</v>
      </c>
      <c r="F2" s="16" t="n">
        <v>46083</v>
      </c>
      <c r="G2" s="14" t="inlineStr">
        <is>
          <t>Submitted</t>
        </is>
      </c>
      <c r="H2" s="16" t="n">
        <v>46080</v>
      </c>
      <c r="I2" s="18">
        <f>IF(OR($A2="",$F2="",$G2="Submitted",$G2="Cancelled"),"",$F2-TODAY())</f>
        <v/>
      </c>
      <c r="J2" s="19">
        <f>IF($I2="","",IF($I2&lt;0,"Overdue",IF($I2&lt;=Lists!$B$2,"Due soon","")))</f>
        <v/>
      </c>
      <c r="K2" s="14" t="n"/>
      <c r="L2" s="4" t="inlineStr">
        <is>
          <t>Sample row. Delete once your own grants are in.</t>
        </is>
      </c>
    </row>
    <row r="3">
      <c r="A3" s="14" t="inlineStr">
        <is>
          <t>SAMPLE-01</t>
        </is>
      </c>
      <c r="B3" s="19">
        <f>IF($A3="","",IFERROR(INDEX(Grants!$B$2:$B$1000,MATCH($A3,Grants!$A$2:$A$1000,0)),"Grant ID not found"))</f>
        <v/>
      </c>
      <c r="C3" s="14" t="inlineStr">
        <is>
          <t>Interim report</t>
        </is>
      </c>
      <c r="D3" s="14" t="inlineStr">
        <is>
          <t>Program manager</t>
        </is>
      </c>
      <c r="E3" s="16" t="n">
        <v>46311</v>
      </c>
      <c r="F3" s="16" t="n">
        <v>46325</v>
      </c>
      <c r="G3" s="14" t="inlineStr">
        <is>
          <t>Submitted</t>
        </is>
      </c>
      <c r="H3" s="16" t="n">
        <v>46323</v>
      </c>
      <c r="I3" s="18">
        <f>IF(OR($A3="",$F3="",$G3="Submitted",$G3="Cancelled"),"",$F3-TODAY())</f>
        <v/>
      </c>
      <c r="J3" s="19">
        <f>IF($I3="","",IF($I3&lt;0,"Overdue",IF($I3&lt;=Lists!$B$2,"Due soon","")))</f>
        <v/>
      </c>
      <c r="K3" s="14" t="n"/>
      <c r="L3" s="4" t="inlineStr">
        <is>
          <t>Sample row. Delete once your own grants are in.</t>
        </is>
      </c>
    </row>
    <row r="4">
      <c r="A4" s="14" t="inlineStr">
        <is>
          <t>SAMPLE-01</t>
        </is>
      </c>
      <c r="B4" s="19">
        <f>IF($A4="","",IFERROR(INDEX(Grants!$B$2:$B$1000,MATCH($A4,Grants!$A$2:$A$1000,0)),"Grant ID not found"))</f>
        <v/>
      </c>
      <c r="C4" s="14" t="inlineStr">
        <is>
          <t>Interim report</t>
        </is>
      </c>
      <c r="D4" s="14" t="inlineStr">
        <is>
          <t>Program manager</t>
        </is>
      </c>
      <c r="E4" s="16" t="n">
        <v>46402</v>
      </c>
      <c r="F4" s="16" t="n">
        <v>46416</v>
      </c>
      <c r="G4" s="14" t="inlineStr">
        <is>
          <t>In progress</t>
        </is>
      </c>
      <c r="H4" s="16" t="n"/>
      <c r="I4" s="18">
        <f>IF(OR($A4="",$F4="",$G4="Submitted",$G4="Cancelled"),"",$F4-TODAY())</f>
        <v/>
      </c>
      <c r="J4" s="19">
        <f>IF($I4="","",IF($I4&lt;0,"Overdue",IF($I4&lt;=Lists!$B$2,"Due soon","")))</f>
        <v/>
      </c>
      <c r="K4" s="14" t="n"/>
      <c r="L4" s="4" t="inlineStr">
        <is>
          <t>Sample row. Delete once your own grants are in.</t>
        </is>
      </c>
    </row>
    <row r="5">
      <c r="A5" s="14" t="inlineStr">
        <is>
          <t>SAMPLE-01</t>
        </is>
      </c>
      <c r="B5" s="19">
        <f>IF($A5="","",IFERROR(INDEX(Grants!$B$2:$B$1000,MATCH($A5,Grants!$A$2:$A$1000,0)),"Grant ID not found"))</f>
        <v/>
      </c>
      <c r="C5" s="14" t="inlineStr">
        <is>
          <t>Final report</t>
        </is>
      </c>
      <c r="D5" s="14" t="inlineStr">
        <is>
          <t>Program manager</t>
        </is>
      </c>
      <c r="E5" s="16" t="n">
        <v>46584</v>
      </c>
      <c r="F5" s="16" t="n">
        <v>46598</v>
      </c>
      <c r="G5" s="14" t="inlineStr">
        <is>
          <t>Not started</t>
        </is>
      </c>
      <c r="H5" s="16" t="n"/>
      <c r="I5" s="18">
        <f>IF(OR($A5="",$F5="",$G5="Submitted",$G5="Cancelled"),"",$F5-TODAY())</f>
        <v/>
      </c>
      <c r="J5" s="19">
        <f>IF($I5="","",IF($I5&lt;0,"Overdue",IF($I5&lt;=Lists!$B$2,"Due soon","")))</f>
        <v/>
      </c>
      <c r="K5" s="14" t="n"/>
      <c r="L5" s="4" t="inlineStr">
        <is>
          <t>Sample row. Delete once your own grants are in.</t>
        </is>
      </c>
    </row>
    <row r="6">
      <c r="A6" s="14" t="inlineStr">
        <is>
          <t>SAMPLE-02</t>
        </is>
      </c>
      <c r="B6" s="19">
        <f>IF($A6="","",IFERROR(INDEX(Grants!$B$2:$B$1000,MATCH($A6,Grants!$A$2:$A$1000,0)),"Grant ID not found"))</f>
        <v/>
      </c>
      <c r="C6" s="14" t="inlineStr">
        <is>
          <t>LOI</t>
        </is>
      </c>
      <c r="D6" s="14" t="inlineStr">
        <is>
          <t>Development director</t>
        </is>
      </c>
      <c r="E6" s="16" t="n">
        <v>46430</v>
      </c>
      <c r="F6" s="16" t="n">
        <v>46444</v>
      </c>
      <c r="G6" s="14" t="inlineStr">
        <is>
          <t>Not started</t>
        </is>
      </c>
      <c r="H6" s="16" t="n"/>
      <c r="I6" s="18">
        <f>IF(OR($A6="",$F6="",$G6="Submitted",$G6="Cancelled"),"",$F6-TODAY())</f>
        <v/>
      </c>
      <c r="J6" s="19">
        <f>IF($I6="","",IF($I6&lt;0,"Overdue",IF($I6&lt;=Lists!$B$2,"Due soon","")))</f>
        <v/>
      </c>
      <c r="K6" s="14" t="n"/>
      <c r="L6" s="4" t="inlineStr">
        <is>
          <t>Sample row. Delete once your own grants are in.</t>
        </is>
      </c>
    </row>
    <row r="7">
      <c r="B7" s="19">
        <f>IF($A7="","",IFERROR(INDEX(Grants!$B$2:$B$1000,MATCH($A7,Grants!$A$2:$A$1000,0)),"Grant ID not found"))</f>
        <v/>
      </c>
      <c r="E7" s="16" t="n"/>
      <c r="F7" s="16" t="n"/>
      <c r="H7" s="16" t="n"/>
      <c r="I7" s="18">
        <f>IF(OR($A7="",$F7="",$G7="Submitted",$G7="Cancelled"),"",$F7-TODAY())</f>
        <v/>
      </c>
      <c r="J7" s="19">
        <f>IF($I7="","",IF($I7&lt;0,"Overdue",IF($I7&lt;=Lists!$B$2,"Due soon","")))</f>
        <v/>
      </c>
      <c r="L7" s="4" t="n"/>
    </row>
    <row r="8">
      <c r="B8" s="19">
        <f>IF($A8="","",IFERROR(INDEX(Grants!$B$2:$B$1000,MATCH($A8,Grants!$A$2:$A$1000,0)),"Grant ID not found"))</f>
        <v/>
      </c>
      <c r="E8" s="16" t="n"/>
      <c r="F8" s="16" t="n"/>
      <c r="H8" s="16" t="n"/>
      <c r="I8" s="18">
        <f>IF(OR($A8="",$F8="",$G8="Submitted",$G8="Cancelled"),"",$F8-TODAY())</f>
        <v/>
      </c>
      <c r="J8" s="19">
        <f>IF($I8="","",IF($I8&lt;0,"Overdue",IF($I8&lt;=Lists!$B$2,"Due soon","")))</f>
        <v/>
      </c>
      <c r="L8" s="4" t="n"/>
    </row>
    <row r="9">
      <c r="B9" s="19">
        <f>IF($A9="","",IFERROR(INDEX(Grants!$B$2:$B$1000,MATCH($A9,Grants!$A$2:$A$1000,0)),"Grant ID not found"))</f>
        <v/>
      </c>
      <c r="E9" s="16" t="n"/>
      <c r="F9" s="16" t="n"/>
      <c r="H9" s="16" t="n"/>
      <c r="I9" s="18">
        <f>IF(OR($A9="",$F9="",$G9="Submitted",$G9="Cancelled"),"",$F9-TODAY())</f>
        <v/>
      </c>
      <c r="J9" s="19">
        <f>IF($I9="","",IF($I9&lt;0,"Overdue",IF($I9&lt;=Lists!$B$2,"Due soon","")))</f>
        <v/>
      </c>
      <c r="L9" s="4" t="n"/>
    </row>
    <row r="10">
      <c r="B10" s="19">
        <f>IF($A10="","",IFERROR(INDEX(Grants!$B$2:$B$1000,MATCH($A10,Grants!$A$2:$A$1000,0)),"Grant ID not found"))</f>
        <v/>
      </c>
      <c r="E10" s="16" t="n"/>
      <c r="F10" s="16" t="n"/>
      <c r="H10" s="16" t="n"/>
      <c r="I10" s="18">
        <f>IF(OR($A10="",$F10="",$G10="Submitted",$G10="Cancelled"),"",$F10-TODAY())</f>
        <v/>
      </c>
      <c r="J10" s="19">
        <f>IF($I10="","",IF($I10&lt;0,"Overdue",IF($I10&lt;=Lists!$B$2,"Due soon","")))</f>
        <v/>
      </c>
      <c r="L10" s="4" t="n"/>
    </row>
    <row r="11">
      <c r="B11" s="19">
        <f>IF($A11="","",IFERROR(INDEX(Grants!$B$2:$B$1000,MATCH($A11,Grants!$A$2:$A$1000,0)),"Grant ID not found"))</f>
        <v/>
      </c>
      <c r="E11" s="16" t="n"/>
      <c r="F11" s="16" t="n"/>
      <c r="H11" s="16" t="n"/>
      <c r="I11" s="18">
        <f>IF(OR($A11="",$F11="",$G11="Submitted",$G11="Cancelled"),"",$F11-TODAY())</f>
        <v/>
      </c>
      <c r="J11" s="19">
        <f>IF($I11="","",IF($I11&lt;0,"Overdue",IF($I11&lt;=Lists!$B$2,"Due soon","")))</f>
        <v/>
      </c>
      <c r="L11" s="4" t="n"/>
    </row>
    <row r="12">
      <c r="B12" s="19">
        <f>IF($A12="","",IFERROR(INDEX(Grants!$B$2:$B$1000,MATCH($A12,Grants!$A$2:$A$1000,0)),"Grant ID not found"))</f>
        <v/>
      </c>
      <c r="E12" s="16" t="n"/>
      <c r="F12" s="16" t="n"/>
      <c r="H12" s="16" t="n"/>
      <c r="I12" s="18">
        <f>IF(OR($A12="",$F12="",$G12="Submitted",$G12="Cancelled"),"",$F12-TODAY())</f>
        <v/>
      </c>
      <c r="J12" s="19">
        <f>IF($I12="","",IF($I12&lt;0,"Overdue",IF($I12&lt;=Lists!$B$2,"Due soon","")))</f>
        <v/>
      </c>
      <c r="L12" s="4" t="n"/>
    </row>
    <row r="13">
      <c r="B13" s="19">
        <f>IF($A13="","",IFERROR(INDEX(Grants!$B$2:$B$1000,MATCH($A13,Grants!$A$2:$A$1000,0)),"Grant ID not found"))</f>
        <v/>
      </c>
      <c r="E13" s="16" t="n"/>
      <c r="F13" s="16" t="n"/>
      <c r="H13" s="16" t="n"/>
      <c r="I13" s="18">
        <f>IF(OR($A13="",$F13="",$G13="Submitted",$G13="Cancelled"),"",$F13-TODAY())</f>
        <v/>
      </c>
      <c r="J13" s="19">
        <f>IF($I13="","",IF($I13&lt;0,"Overdue",IF($I13&lt;=Lists!$B$2,"Due soon","")))</f>
        <v/>
      </c>
      <c r="L13" s="4" t="n"/>
    </row>
    <row r="14">
      <c r="B14" s="19">
        <f>IF($A14="","",IFERROR(INDEX(Grants!$B$2:$B$1000,MATCH($A14,Grants!$A$2:$A$1000,0)),"Grant ID not found"))</f>
        <v/>
      </c>
      <c r="E14" s="16" t="n"/>
      <c r="F14" s="16" t="n"/>
      <c r="H14" s="16" t="n"/>
      <c r="I14" s="18">
        <f>IF(OR($A14="",$F14="",$G14="Submitted",$G14="Cancelled"),"",$F14-TODAY())</f>
        <v/>
      </c>
      <c r="J14" s="19">
        <f>IF($I14="","",IF($I14&lt;0,"Overdue",IF($I14&lt;=Lists!$B$2,"Due soon","")))</f>
        <v/>
      </c>
      <c r="L14" s="4" t="n"/>
    </row>
    <row r="15">
      <c r="B15" s="19">
        <f>IF($A15="","",IFERROR(INDEX(Grants!$B$2:$B$1000,MATCH($A15,Grants!$A$2:$A$1000,0)),"Grant ID not found"))</f>
        <v/>
      </c>
      <c r="E15" s="16" t="n"/>
      <c r="F15" s="16" t="n"/>
      <c r="H15" s="16" t="n"/>
      <c r="I15" s="18">
        <f>IF(OR($A15="",$F15="",$G15="Submitted",$G15="Cancelled"),"",$F15-TODAY())</f>
        <v/>
      </c>
      <c r="J15" s="19">
        <f>IF($I15="","",IF($I15&lt;0,"Overdue",IF($I15&lt;=Lists!$B$2,"Due soon","")))</f>
        <v/>
      </c>
      <c r="L15" s="4" t="n"/>
    </row>
    <row r="16">
      <c r="B16" s="19">
        <f>IF($A16="","",IFERROR(INDEX(Grants!$B$2:$B$1000,MATCH($A16,Grants!$A$2:$A$1000,0)),"Grant ID not found"))</f>
        <v/>
      </c>
      <c r="E16" s="16" t="n"/>
      <c r="F16" s="16" t="n"/>
      <c r="H16" s="16" t="n"/>
      <c r="I16" s="18">
        <f>IF(OR($A16="",$F16="",$G16="Submitted",$G16="Cancelled"),"",$F16-TODAY())</f>
        <v/>
      </c>
      <c r="J16" s="19">
        <f>IF($I16="","",IF($I16&lt;0,"Overdue",IF($I16&lt;=Lists!$B$2,"Due soon","")))</f>
        <v/>
      </c>
      <c r="L16" s="4" t="n"/>
    </row>
    <row r="17">
      <c r="B17" s="19">
        <f>IF($A17="","",IFERROR(INDEX(Grants!$B$2:$B$1000,MATCH($A17,Grants!$A$2:$A$1000,0)),"Grant ID not found"))</f>
        <v/>
      </c>
      <c r="E17" s="16" t="n"/>
      <c r="F17" s="16" t="n"/>
      <c r="H17" s="16" t="n"/>
      <c r="I17" s="18">
        <f>IF(OR($A17="",$F17="",$G17="Submitted",$G17="Cancelled"),"",$F17-TODAY())</f>
        <v/>
      </c>
      <c r="J17" s="19">
        <f>IF($I17="","",IF($I17&lt;0,"Overdue",IF($I17&lt;=Lists!$B$2,"Due soon","")))</f>
        <v/>
      </c>
      <c r="L17" s="4" t="n"/>
    </row>
    <row r="18">
      <c r="B18" s="19">
        <f>IF($A18="","",IFERROR(INDEX(Grants!$B$2:$B$1000,MATCH($A18,Grants!$A$2:$A$1000,0)),"Grant ID not found"))</f>
        <v/>
      </c>
      <c r="E18" s="16" t="n"/>
      <c r="F18" s="16" t="n"/>
      <c r="H18" s="16" t="n"/>
      <c r="I18" s="18">
        <f>IF(OR($A18="",$F18="",$G18="Submitted",$G18="Cancelled"),"",$F18-TODAY())</f>
        <v/>
      </c>
      <c r="J18" s="19">
        <f>IF($I18="","",IF($I18&lt;0,"Overdue",IF($I18&lt;=Lists!$B$2,"Due soon","")))</f>
        <v/>
      </c>
      <c r="L18" s="4" t="n"/>
    </row>
    <row r="19">
      <c r="B19" s="19">
        <f>IF($A19="","",IFERROR(INDEX(Grants!$B$2:$B$1000,MATCH($A19,Grants!$A$2:$A$1000,0)),"Grant ID not found"))</f>
        <v/>
      </c>
      <c r="E19" s="16" t="n"/>
      <c r="F19" s="16" t="n"/>
      <c r="H19" s="16" t="n"/>
      <c r="I19" s="18">
        <f>IF(OR($A19="",$F19="",$G19="Submitted",$G19="Cancelled"),"",$F19-TODAY())</f>
        <v/>
      </c>
      <c r="J19" s="19">
        <f>IF($I19="","",IF($I19&lt;0,"Overdue",IF($I19&lt;=Lists!$B$2,"Due soon","")))</f>
        <v/>
      </c>
      <c r="L19" s="4" t="n"/>
    </row>
    <row r="20">
      <c r="B20" s="19">
        <f>IF($A20="","",IFERROR(INDEX(Grants!$B$2:$B$1000,MATCH($A20,Grants!$A$2:$A$1000,0)),"Grant ID not found"))</f>
        <v/>
      </c>
      <c r="E20" s="16" t="n"/>
      <c r="F20" s="16" t="n"/>
      <c r="H20" s="16" t="n"/>
      <c r="I20" s="18">
        <f>IF(OR($A20="",$F20="",$G20="Submitted",$G20="Cancelled"),"",$F20-TODAY())</f>
        <v/>
      </c>
      <c r="J20" s="19">
        <f>IF($I20="","",IF($I20&lt;0,"Overdue",IF($I20&lt;=Lists!$B$2,"Due soon","")))</f>
        <v/>
      </c>
      <c r="L20" s="4" t="n"/>
    </row>
    <row r="21">
      <c r="B21" s="19">
        <f>IF($A21="","",IFERROR(INDEX(Grants!$B$2:$B$1000,MATCH($A21,Grants!$A$2:$A$1000,0)),"Grant ID not found"))</f>
        <v/>
      </c>
      <c r="E21" s="16" t="n"/>
      <c r="F21" s="16" t="n"/>
      <c r="H21" s="16" t="n"/>
      <c r="I21" s="18">
        <f>IF(OR($A21="",$F21="",$G21="Submitted",$G21="Cancelled"),"",$F21-TODAY())</f>
        <v/>
      </c>
      <c r="J21" s="19">
        <f>IF($I21="","",IF($I21&lt;0,"Overdue",IF($I21&lt;=Lists!$B$2,"Due soon","")))</f>
        <v/>
      </c>
      <c r="L21" s="4" t="n"/>
    </row>
    <row r="22">
      <c r="B22" s="19">
        <f>IF($A22="","",IFERROR(INDEX(Grants!$B$2:$B$1000,MATCH($A22,Grants!$A$2:$A$1000,0)),"Grant ID not found"))</f>
        <v/>
      </c>
      <c r="E22" s="16" t="n"/>
      <c r="F22" s="16" t="n"/>
      <c r="H22" s="16" t="n"/>
      <c r="I22" s="18">
        <f>IF(OR($A22="",$F22="",$G22="Submitted",$G22="Cancelled"),"",$F22-TODAY())</f>
        <v/>
      </c>
      <c r="J22" s="19">
        <f>IF($I22="","",IF($I22&lt;0,"Overdue",IF($I22&lt;=Lists!$B$2,"Due soon","")))</f>
        <v/>
      </c>
      <c r="L22" s="4" t="n"/>
    </row>
    <row r="23">
      <c r="B23" s="19">
        <f>IF($A23="","",IFERROR(INDEX(Grants!$B$2:$B$1000,MATCH($A23,Grants!$A$2:$A$1000,0)),"Grant ID not found"))</f>
        <v/>
      </c>
      <c r="E23" s="16" t="n"/>
      <c r="F23" s="16" t="n"/>
      <c r="H23" s="16" t="n"/>
      <c r="I23" s="18">
        <f>IF(OR($A23="",$F23="",$G23="Submitted",$G23="Cancelled"),"",$F23-TODAY())</f>
        <v/>
      </c>
      <c r="J23" s="19">
        <f>IF($I23="","",IF($I23&lt;0,"Overdue",IF($I23&lt;=Lists!$B$2,"Due soon","")))</f>
        <v/>
      </c>
      <c r="L23" s="4" t="n"/>
    </row>
    <row r="24">
      <c r="B24" s="19">
        <f>IF($A24="","",IFERROR(INDEX(Grants!$B$2:$B$1000,MATCH($A24,Grants!$A$2:$A$1000,0)),"Grant ID not found"))</f>
        <v/>
      </c>
      <c r="E24" s="16" t="n"/>
      <c r="F24" s="16" t="n"/>
      <c r="H24" s="16" t="n"/>
      <c r="I24" s="18">
        <f>IF(OR($A24="",$F24="",$G24="Submitted",$G24="Cancelled"),"",$F24-TODAY())</f>
        <v/>
      </c>
      <c r="J24" s="19">
        <f>IF($I24="","",IF($I24&lt;0,"Overdue",IF($I24&lt;=Lists!$B$2,"Due soon","")))</f>
        <v/>
      </c>
      <c r="L24" s="4" t="n"/>
    </row>
    <row r="25">
      <c r="B25" s="19">
        <f>IF($A25="","",IFERROR(INDEX(Grants!$B$2:$B$1000,MATCH($A25,Grants!$A$2:$A$1000,0)),"Grant ID not found"))</f>
        <v/>
      </c>
      <c r="E25" s="16" t="n"/>
      <c r="F25" s="16" t="n"/>
      <c r="H25" s="16" t="n"/>
      <c r="I25" s="18">
        <f>IF(OR($A25="",$F25="",$G25="Submitted",$G25="Cancelled"),"",$F25-TODAY())</f>
        <v/>
      </c>
      <c r="J25" s="19">
        <f>IF($I25="","",IF($I25&lt;0,"Overdue",IF($I25&lt;=Lists!$B$2,"Due soon","")))</f>
        <v/>
      </c>
      <c r="L25" s="4" t="n"/>
    </row>
    <row r="26">
      <c r="B26" s="19">
        <f>IF($A26="","",IFERROR(INDEX(Grants!$B$2:$B$1000,MATCH($A26,Grants!$A$2:$A$1000,0)),"Grant ID not found"))</f>
        <v/>
      </c>
      <c r="E26" s="16" t="n"/>
      <c r="F26" s="16" t="n"/>
      <c r="H26" s="16" t="n"/>
      <c r="I26" s="18">
        <f>IF(OR($A26="",$F26="",$G26="Submitted",$G26="Cancelled"),"",$F26-TODAY())</f>
        <v/>
      </c>
      <c r="J26" s="19">
        <f>IF($I26="","",IF($I26&lt;0,"Overdue",IF($I26&lt;=Lists!$B$2,"Due soon","")))</f>
        <v/>
      </c>
      <c r="L26" s="4" t="n"/>
    </row>
    <row r="27">
      <c r="B27" s="19">
        <f>IF($A27="","",IFERROR(INDEX(Grants!$B$2:$B$1000,MATCH($A27,Grants!$A$2:$A$1000,0)),"Grant ID not found"))</f>
        <v/>
      </c>
      <c r="E27" s="16" t="n"/>
      <c r="F27" s="16" t="n"/>
      <c r="H27" s="16" t="n"/>
      <c r="I27" s="18">
        <f>IF(OR($A27="",$F27="",$G27="Submitted",$G27="Cancelled"),"",$F27-TODAY())</f>
        <v/>
      </c>
      <c r="J27" s="19">
        <f>IF($I27="","",IF($I27&lt;0,"Overdue",IF($I27&lt;=Lists!$B$2,"Due soon","")))</f>
        <v/>
      </c>
      <c r="L27" s="4" t="n"/>
    </row>
    <row r="28">
      <c r="B28" s="19">
        <f>IF($A28="","",IFERROR(INDEX(Grants!$B$2:$B$1000,MATCH($A28,Grants!$A$2:$A$1000,0)),"Grant ID not found"))</f>
        <v/>
      </c>
      <c r="E28" s="16" t="n"/>
      <c r="F28" s="16" t="n"/>
      <c r="H28" s="16" t="n"/>
      <c r="I28" s="18">
        <f>IF(OR($A28="",$F28="",$G28="Submitted",$G28="Cancelled"),"",$F28-TODAY())</f>
        <v/>
      </c>
      <c r="J28" s="19">
        <f>IF($I28="","",IF($I28&lt;0,"Overdue",IF($I28&lt;=Lists!$B$2,"Due soon","")))</f>
        <v/>
      </c>
      <c r="L28" s="4" t="n"/>
    </row>
    <row r="29">
      <c r="B29" s="19">
        <f>IF($A29="","",IFERROR(INDEX(Grants!$B$2:$B$1000,MATCH($A29,Grants!$A$2:$A$1000,0)),"Grant ID not found"))</f>
        <v/>
      </c>
      <c r="E29" s="16" t="n"/>
      <c r="F29" s="16" t="n"/>
      <c r="H29" s="16" t="n"/>
      <c r="I29" s="18">
        <f>IF(OR($A29="",$F29="",$G29="Submitted",$G29="Cancelled"),"",$F29-TODAY())</f>
        <v/>
      </c>
      <c r="J29" s="19">
        <f>IF($I29="","",IF($I29&lt;0,"Overdue",IF($I29&lt;=Lists!$B$2,"Due soon","")))</f>
        <v/>
      </c>
      <c r="L29" s="4" t="n"/>
    </row>
    <row r="30">
      <c r="B30" s="19">
        <f>IF($A30="","",IFERROR(INDEX(Grants!$B$2:$B$1000,MATCH($A30,Grants!$A$2:$A$1000,0)),"Grant ID not found"))</f>
        <v/>
      </c>
      <c r="E30" s="16" t="n"/>
      <c r="F30" s="16" t="n"/>
      <c r="H30" s="16" t="n"/>
      <c r="I30" s="18">
        <f>IF(OR($A30="",$F30="",$G30="Submitted",$G30="Cancelled"),"",$F30-TODAY())</f>
        <v/>
      </c>
      <c r="J30" s="19">
        <f>IF($I30="","",IF($I30&lt;0,"Overdue",IF($I30&lt;=Lists!$B$2,"Due soon","")))</f>
        <v/>
      </c>
      <c r="L30" s="4" t="n"/>
    </row>
    <row r="31">
      <c r="B31" s="19">
        <f>IF($A31="","",IFERROR(INDEX(Grants!$B$2:$B$1000,MATCH($A31,Grants!$A$2:$A$1000,0)),"Grant ID not found"))</f>
        <v/>
      </c>
      <c r="E31" s="16" t="n"/>
      <c r="F31" s="16" t="n"/>
      <c r="H31" s="16" t="n"/>
      <c r="I31" s="18">
        <f>IF(OR($A31="",$F31="",$G31="Submitted",$G31="Cancelled"),"",$F31-TODAY())</f>
        <v/>
      </c>
      <c r="J31" s="19">
        <f>IF($I31="","",IF($I31&lt;0,"Overdue",IF($I31&lt;=Lists!$B$2,"Due soon","")))</f>
        <v/>
      </c>
      <c r="L31" s="4" t="n"/>
    </row>
    <row r="32">
      <c r="B32" s="19">
        <f>IF($A32="","",IFERROR(INDEX(Grants!$B$2:$B$1000,MATCH($A32,Grants!$A$2:$A$1000,0)),"Grant ID not found"))</f>
        <v/>
      </c>
      <c r="E32" s="16" t="n"/>
      <c r="F32" s="16" t="n"/>
      <c r="H32" s="16" t="n"/>
      <c r="I32" s="18">
        <f>IF(OR($A32="",$F32="",$G32="Submitted",$G32="Cancelled"),"",$F32-TODAY())</f>
        <v/>
      </c>
      <c r="J32" s="19">
        <f>IF($I32="","",IF($I32&lt;0,"Overdue",IF($I32&lt;=Lists!$B$2,"Due soon","")))</f>
        <v/>
      </c>
      <c r="L32" s="4" t="n"/>
    </row>
    <row r="33">
      <c r="B33" s="19">
        <f>IF($A33="","",IFERROR(INDEX(Grants!$B$2:$B$1000,MATCH($A33,Grants!$A$2:$A$1000,0)),"Grant ID not found"))</f>
        <v/>
      </c>
      <c r="E33" s="16" t="n"/>
      <c r="F33" s="16" t="n"/>
      <c r="H33" s="16" t="n"/>
      <c r="I33" s="18">
        <f>IF(OR($A33="",$F33="",$G33="Submitted",$G33="Cancelled"),"",$F33-TODAY())</f>
        <v/>
      </c>
      <c r="J33" s="19">
        <f>IF($I33="","",IF($I33&lt;0,"Overdue",IF($I33&lt;=Lists!$B$2,"Due soon","")))</f>
        <v/>
      </c>
      <c r="L33" s="4" t="n"/>
    </row>
    <row r="34">
      <c r="B34" s="19">
        <f>IF($A34="","",IFERROR(INDEX(Grants!$B$2:$B$1000,MATCH($A34,Grants!$A$2:$A$1000,0)),"Grant ID not found"))</f>
        <v/>
      </c>
      <c r="E34" s="16" t="n"/>
      <c r="F34" s="16" t="n"/>
      <c r="H34" s="16" t="n"/>
      <c r="I34" s="18">
        <f>IF(OR($A34="",$F34="",$G34="Submitted",$G34="Cancelled"),"",$F34-TODAY())</f>
        <v/>
      </c>
      <c r="J34" s="19">
        <f>IF($I34="","",IF($I34&lt;0,"Overdue",IF($I34&lt;=Lists!$B$2,"Due soon","")))</f>
        <v/>
      </c>
      <c r="L34" s="4" t="n"/>
    </row>
    <row r="35">
      <c r="B35" s="19">
        <f>IF($A35="","",IFERROR(INDEX(Grants!$B$2:$B$1000,MATCH($A35,Grants!$A$2:$A$1000,0)),"Grant ID not found"))</f>
        <v/>
      </c>
      <c r="E35" s="16" t="n"/>
      <c r="F35" s="16" t="n"/>
      <c r="H35" s="16" t="n"/>
      <c r="I35" s="18">
        <f>IF(OR($A35="",$F35="",$G35="Submitted",$G35="Cancelled"),"",$F35-TODAY())</f>
        <v/>
      </c>
      <c r="J35" s="19">
        <f>IF($I35="","",IF($I35&lt;0,"Overdue",IF($I35&lt;=Lists!$B$2,"Due soon","")))</f>
        <v/>
      </c>
      <c r="L35" s="4" t="n"/>
    </row>
    <row r="36">
      <c r="B36" s="19">
        <f>IF($A36="","",IFERROR(INDEX(Grants!$B$2:$B$1000,MATCH($A36,Grants!$A$2:$A$1000,0)),"Grant ID not found"))</f>
        <v/>
      </c>
      <c r="E36" s="16" t="n"/>
      <c r="F36" s="16" t="n"/>
      <c r="H36" s="16" t="n"/>
      <c r="I36" s="18">
        <f>IF(OR($A36="",$F36="",$G36="Submitted",$G36="Cancelled"),"",$F36-TODAY())</f>
        <v/>
      </c>
      <c r="J36" s="19">
        <f>IF($I36="","",IF($I36&lt;0,"Overdue",IF($I36&lt;=Lists!$B$2,"Due soon","")))</f>
        <v/>
      </c>
      <c r="L36" s="4" t="n"/>
    </row>
    <row r="37">
      <c r="B37" s="19">
        <f>IF($A37="","",IFERROR(INDEX(Grants!$B$2:$B$1000,MATCH($A37,Grants!$A$2:$A$1000,0)),"Grant ID not found"))</f>
        <v/>
      </c>
      <c r="E37" s="16" t="n"/>
      <c r="F37" s="16" t="n"/>
      <c r="H37" s="16" t="n"/>
      <c r="I37" s="18">
        <f>IF(OR($A37="",$F37="",$G37="Submitted",$G37="Cancelled"),"",$F37-TODAY())</f>
        <v/>
      </c>
      <c r="J37" s="19">
        <f>IF($I37="","",IF($I37&lt;0,"Overdue",IF($I37&lt;=Lists!$B$2,"Due soon","")))</f>
        <v/>
      </c>
      <c r="L37" s="4" t="n"/>
    </row>
    <row r="38">
      <c r="B38" s="19">
        <f>IF($A38="","",IFERROR(INDEX(Grants!$B$2:$B$1000,MATCH($A38,Grants!$A$2:$A$1000,0)),"Grant ID not found"))</f>
        <v/>
      </c>
      <c r="E38" s="16" t="n"/>
      <c r="F38" s="16" t="n"/>
      <c r="H38" s="16" t="n"/>
      <c r="I38" s="18">
        <f>IF(OR($A38="",$F38="",$G38="Submitted",$G38="Cancelled"),"",$F38-TODAY())</f>
        <v/>
      </c>
      <c r="J38" s="19">
        <f>IF($I38="","",IF($I38&lt;0,"Overdue",IF($I38&lt;=Lists!$B$2,"Due soon","")))</f>
        <v/>
      </c>
      <c r="L38" s="4" t="n"/>
    </row>
    <row r="39">
      <c r="B39" s="19">
        <f>IF($A39="","",IFERROR(INDEX(Grants!$B$2:$B$1000,MATCH($A39,Grants!$A$2:$A$1000,0)),"Grant ID not found"))</f>
        <v/>
      </c>
      <c r="E39" s="16" t="n"/>
      <c r="F39" s="16" t="n"/>
      <c r="H39" s="16" t="n"/>
      <c r="I39" s="18">
        <f>IF(OR($A39="",$F39="",$G39="Submitted",$G39="Cancelled"),"",$F39-TODAY())</f>
        <v/>
      </c>
      <c r="J39" s="19">
        <f>IF($I39="","",IF($I39&lt;0,"Overdue",IF($I39&lt;=Lists!$B$2,"Due soon","")))</f>
        <v/>
      </c>
      <c r="L39" s="4" t="n"/>
    </row>
    <row r="40">
      <c r="B40" s="19">
        <f>IF($A40="","",IFERROR(INDEX(Grants!$B$2:$B$1000,MATCH($A40,Grants!$A$2:$A$1000,0)),"Grant ID not found"))</f>
        <v/>
      </c>
      <c r="E40" s="16" t="n"/>
      <c r="F40" s="16" t="n"/>
      <c r="H40" s="16" t="n"/>
      <c r="I40" s="18">
        <f>IF(OR($A40="",$F40="",$G40="Submitted",$G40="Cancelled"),"",$F40-TODAY())</f>
        <v/>
      </c>
      <c r="J40" s="19">
        <f>IF($I40="","",IF($I40&lt;0,"Overdue",IF($I40&lt;=Lists!$B$2,"Due soon","")))</f>
        <v/>
      </c>
      <c r="L40" s="4" t="n"/>
    </row>
    <row r="41">
      <c r="B41" s="19">
        <f>IF($A41="","",IFERROR(INDEX(Grants!$B$2:$B$1000,MATCH($A41,Grants!$A$2:$A$1000,0)),"Grant ID not found"))</f>
        <v/>
      </c>
      <c r="E41" s="16" t="n"/>
      <c r="F41" s="16" t="n"/>
      <c r="H41" s="16" t="n"/>
      <c r="I41" s="18">
        <f>IF(OR($A41="",$F41="",$G41="Submitted",$G41="Cancelled"),"",$F41-TODAY())</f>
        <v/>
      </c>
      <c r="J41" s="19">
        <f>IF($I41="","",IF($I41&lt;0,"Overdue",IF($I41&lt;=Lists!$B$2,"Due soon","")))</f>
        <v/>
      </c>
      <c r="L41" s="4" t="n"/>
    </row>
    <row r="42">
      <c r="B42" s="19">
        <f>IF($A42="","",IFERROR(INDEX(Grants!$B$2:$B$1000,MATCH($A42,Grants!$A$2:$A$1000,0)),"Grant ID not found"))</f>
        <v/>
      </c>
      <c r="E42" s="16" t="n"/>
      <c r="F42" s="16" t="n"/>
      <c r="H42" s="16" t="n"/>
      <c r="I42" s="18">
        <f>IF(OR($A42="",$F42="",$G42="Submitted",$G42="Cancelled"),"",$F42-TODAY())</f>
        <v/>
      </c>
      <c r="J42" s="19">
        <f>IF($I42="","",IF($I42&lt;0,"Overdue",IF($I42&lt;=Lists!$B$2,"Due soon","")))</f>
        <v/>
      </c>
      <c r="L42" s="4" t="n"/>
    </row>
    <row r="43">
      <c r="B43" s="19">
        <f>IF($A43="","",IFERROR(INDEX(Grants!$B$2:$B$1000,MATCH($A43,Grants!$A$2:$A$1000,0)),"Grant ID not found"))</f>
        <v/>
      </c>
      <c r="E43" s="16" t="n"/>
      <c r="F43" s="16" t="n"/>
      <c r="H43" s="16" t="n"/>
      <c r="I43" s="18">
        <f>IF(OR($A43="",$F43="",$G43="Submitted",$G43="Cancelled"),"",$F43-TODAY())</f>
        <v/>
      </c>
      <c r="J43" s="19">
        <f>IF($I43="","",IF($I43&lt;0,"Overdue",IF($I43&lt;=Lists!$B$2,"Due soon","")))</f>
        <v/>
      </c>
      <c r="L43" s="4" t="n"/>
    </row>
    <row r="44">
      <c r="B44" s="19">
        <f>IF($A44="","",IFERROR(INDEX(Grants!$B$2:$B$1000,MATCH($A44,Grants!$A$2:$A$1000,0)),"Grant ID not found"))</f>
        <v/>
      </c>
      <c r="E44" s="16" t="n"/>
      <c r="F44" s="16" t="n"/>
      <c r="H44" s="16" t="n"/>
      <c r="I44" s="18">
        <f>IF(OR($A44="",$F44="",$G44="Submitted",$G44="Cancelled"),"",$F44-TODAY())</f>
        <v/>
      </c>
      <c r="J44" s="19">
        <f>IF($I44="","",IF($I44&lt;0,"Overdue",IF($I44&lt;=Lists!$B$2,"Due soon","")))</f>
        <v/>
      </c>
      <c r="L44" s="4" t="n"/>
    </row>
    <row r="45">
      <c r="B45" s="19">
        <f>IF($A45="","",IFERROR(INDEX(Grants!$B$2:$B$1000,MATCH($A45,Grants!$A$2:$A$1000,0)),"Grant ID not found"))</f>
        <v/>
      </c>
      <c r="E45" s="16" t="n"/>
      <c r="F45" s="16" t="n"/>
      <c r="H45" s="16" t="n"/>
      <c r="I45" s="18">
        <f>IF(OR($A45="",$F45="",$G45="Submitted",$G45="Cancelled"),"",$F45-TODAY())</f>
        <v/>
      </c>
      <c r="J45" s="19">
        <f>IF($I45="","",IF($I45&lt;0,"Overdue",IF($I45&lt;=Lists!$B$2,"Due soon","")))</f>
        <v/>
      </c>
      <c r="L45" s="4" t="n"/>
    </row>
    <row r="46">
      <c r="B46" s="19">
        <f>IF($A46="","",IFERROR(INDEX(Grants!$B$2:$B$1000,MATCH($A46,Grants!$A$2:$A$1000,0)),"Grant ID not found"))</f>
        <v/>
      </c>
      <c r="E46" s="16" t="n"/>
      <c r="F46" s="16" t="n"/>
      <c r="H46" s="16" t="n"/>
      <c r="I46" s="18">
        <f>IF(OR($A46="",$F46="",$G46="Submitted",$G46="Cancelled"),"",$F46-TODAY())</f>
        <v/>
      </c>
      <c r="J46" s="19">
        <f>IF($I46="","",IF($I46&lt;0,"Overdue",IF($I46&lt;=Lists!$B$2,"Due soon","")))</f>
        <v/>
      </c>
      <c r="L46" s="4" t="n"/>
    </row>
    <row r="47">
      <c r="B47" s="19">
        <f>IF($A47="","",IFERROR(INDEX(Grants!$B$2:$B$1000,MATCH($A47,Grants!$A$2:$A$1000,0)),"Grant ID not found"))</f>
        <v/>
      </c>
      <c r="E47" s="16" t="n"/>
      <c r="F47" s="16" t="n"/>
      <c r="H47" s="16" t="n"/>
      <c r="I47" s="18">
        <f>IF(OR($A47="",$F47="",$G47="Submitted",$G47="Cancelled"),"",$F47-TODAY())</f>
        <v/>
      </c>
      <c r="J47" s="19">
        <f>IF($I47="","",IF($I47&lt;0,"Overdue",IF($I47&lt;=Lists!$B$2,"Due soon","")))</f>
        <v/>
      </c>
      <c r="L47" s="4" t="n"/>
    </row>
    <row r="48">
      <c r="B48" s="19">
        <f>IF($A48="","",IFERROR(INDEX(Grants!$B$2:$B$1000,MATCH($A48,Grants!$A$2:$A$1000,0)),"Grant ID not found"))</f>
        <v/>
      </c>
      <c r="E48" s="16" t="n"/>
      <c r="F48" s="16" t="n"/>
      <c r="H48" s="16" t="n"/>
      <c r="I48" s="18">
        <f>IF(OR($A48="",$F48="",$G48="Submitted",$G48="Cancelled"),"",$F48-TODAY())</f>
        <v/>
      </c>
      <c r="J48" s="19">
        <f>IF($I48="","",IF($I48&lt;0,"Overdue",IF($I48&lt;=Lists!$B$2,"Due soon","")))</f>
        <v/>
      </c>
      <c r="L48" s="4" t="n"/>
    </row>
    <row r="49">
      <c r="B49" s="19">
        <f>IF($A49="","",IFERROR(INDEX(Grants!$B$2:$B$1000,MATCH($A49,Grants!$A$2:$A$1000,0)),"Grant ID not found"))</f>
        <v/>
      </c>
      <c r="E49" s="16" t="n"/>
      <c r="F49" s="16" t="n"/>
      <c r="H49" s="16" t="n"/>
      <c r="I49" s="18">
        <f>IF(OR($A49="",$F49="",$G49="Submitted",$G49="Cancelled"),"",$F49-TODAY())</f>
        <v/>
      </c>
      <c r="J49" s="19">
        <f>IF($I49="","",IF($I49&lt;0,"Overdue",IF($I49&lt;=Lists!$B$2,"Due soon","")))</f>
        <v/>
      </c>
      <c r="L49" s="4" t="n"/>
    </row>
    <row r="50">
      <c r="B50" s="19">
        <f>IF($A50="","",IFERROR(INDEX(Grants!$B$2:$B$1000,MATCH($A50,Grants!$A$2:$A$1000,0)),"Grant ID not found"))</f>
        <v/>
      </c>
      <c r="E50" s="16" t="n"/>
      <c r="F50" s="16" t="n"/>
      <c r="H50" s="16" t="n"/>
      <c r="I50" s="18">
        <f>IF(OR($A50="",$F50="",$G50="Submitted",$G50="Cancelled"),"",$F50-TODAY())</f>
        <v/>
      </c>
      <c r="J50" s="19">
        <f>IF($I50="","",IF($I50&lt;0,"Overdue",IF($I50&lt;=Lists!$B$2,"Due soon","")))</f>
        <v/>
      </c>
      <c r="L50" s="4" t="n"/>
    </row>
    <row r="51">
      <c r="B51" s="19">
        <f>IF($A51="","",IFERROR(INDEX(Grants!$B$2:$B$1000,MATCH($A51,Grants!$A$2:$A$1000,0)),"Grant ID not found"))</f>
        <v/>
      </c>
      <c r="E51" s="16" t="n"/>
      <c r="F51" s="16" t="n"/>
      <c r="H51" s="16" t="n"/>
      <c r="I51" s="18">
        <f>IF(OR($A51="",$F51="",$G51="Submitted",$G51="Cancelled"),"",$F51-TODAY())</f>
        <v/>
      </c>
      <c r="J51" s="19">
        <f>IF($I51="","",IF($I51&lt;0,"Overdue",IF($I51&lt;=Lists!$B$2,"Due soon","")))</f>
        <v/>
      </c>
      <c r="L51" s="4" t="n"/>
    </row>
    <row r="52">
      <c r="B52" s="19">
        <f>IF($A52="","",IFERROR(INDEX(Grants!$B$2:$B$1000,MATCH($A52,Grants!$A$2:$A$1000,0)),"Grant ID not found"))</f>
        <v/>
      </c>
      <c r="E52" s="16" t="n"/>
      <c r="F52" s="16" t="n"/>
      <c r="H52" s="16" t="n"/>
      <c r="I52" s="18">
        <f>IF(OR($A52="",$F52="",$G52="Submitted",$G52="Cancelled"),"",$F52-TODAY())</f>
        <v/>
      </c>
      <c r="J52" s="19">
        <f>IF($I52="","",IF($I52&lt;0,"Overdue",IF($I52&lt;=Lists!$B$2,"Due soon","")))</f>
        <v/>
      </c>
      <c r="L52" s="4" t="n"/>
    </row>
    <row r="53">
      <c r="B53" s="19">
        <f>IF($A53="","",IFERROR(INDEX(Grants!$B$2:$B$1000,MATCH($A53,Grants!$A$2:$A$1000,0)),"Grant ID not found"))</f>
        <v/>
      </c>
      <c r="E53" s="16" t="n"/>
      <c r="F53" s="16" t="n"/>
      <c r="H53" s="16" t="n"/>
      <c r="I53" s="18">
        <f>IF(OR($A53="",$F53="",$G53="Submitted",$G53="Cancelled"),"",$F53-TODAY())</f>
        <v/>
      </c>
      <c r="J53" s="19">
        <f>IF($I53="","",IF($I53&lt;0,"Overdue",IF($I53&lt;=Lists!$B$2,"Due soon","")))</f>
        <v/>
      </c>
      <c r="L53" s="4" t="n"/>
    </row>
    <row r="54">
      <c r="B54" s="19">
        <f>IF($A54="","",IFERROR(INDEX(Grants!$B$2:$B$1000,MATCH($A54,Grants!$A$2:$A$1000,0)),"Grant ID not found"))</f>
        <v/>
      </c>
      <c r="E54" s="16" t="n"/>
      <c r="F54" s="16" t="n"/>
      <c r="H54" s="16" t="n"/>
      <c r="I54" s="18">
        <f>IF(OR($A54="",$F54="",$G54="Submitted",$G54="Cancelled"),"",$F54-TODAY())</f>
        <v/>
      </c>
      <c r="J54" s="19">
        <f>IF($I54="","",IF($I54&lt;0,"Overdue",IF($I54&lt;=Lists!$B$2,"Due soon","")))</f>
        <v/>
      </c>
      <c r="L54" s="4" t="n"/>
    </row>
    <row r="55">
      <c r="B55" s="19">
        <f>IF($A55="","",IFERROR(INDEX(Grants!$B$2:$B$1000,MATCH($A55,Grants!$A$2:$A$1000,0)),"Grant ID not found"))</f>
        <v/>
      </c>
      <c r="E55" s="16" t="n"/>
      <c r="F55" s="16" t="n"/>
      <c r="H55" s="16" t="n"/>
      <c r="I55" s="18">
        <f>IF(OR($A55="",$F55="",$G55="Submitted",$G55="Cancelled"),"",$F55-TODAY())</f>
        <v/>
      </c>
      <c r="J55" s="19">
        <f>IF($I55="","",IF($I55&lt;0,"Overdue",IF($I55&lt;=Lists!$B$2,"Due soon","")))</f>
        <v/>
      </c>
      <c r="L55" s="4" t="n"/>
    </row>
    <row r="56">
      <c r="B56" s="19">
        <f>IF($A56="","",IFERROR(INDEX(Grants!$B$2:$B$1000,MATCH($A56,Grants!$A$2:$A$1000,0)),"Grant ID not found"))</f>
        <v/>
      </c>
      <c r="E56" s="16" t="n"/>
      <c r="F56" s="16" t="n"/>
      <c r="H56" s="16" t="n"/>
      <c r="I56" s="18">
        <f>IF(OR($A56="",$F56="",$G56="Submitted",$G56="Cancelled"),"",$F56-TODAY())</f>
        <v/>
      </c>
      <c r="J56" s="19">
        <f>IF($I56="","",IF($I56&lt;0,"Overdue",IF($I56&lt;=Lists!$B$2,"Due soon","")))</f>
        <v/>
      </c>
      <c r="L56" s="4" t="n"/>
    </row>
    <row r="57">
      <c r="B57" s="19">
        <f>IF($A57="","",IFERROR(INDEX(Grants!$B$2:$B$1000,MATCH($A57,Grants!$A$2:$A$1000,0)),"Grant ID not found"))</f>
        <v/>
      </c>
      <c r="E57" s="16" t="n"/>
      <c r="F57" s="16" t="n"/>
      <c r="H57" s="16" t="n"/>
      <c r="I57" s="18">
        <f>IF(OR($A57="",$F57="",$G57="Submitted",$G57="Cancelled"),"",$F57-TODAY())</f>
        <v/>
      </c>
      <c r="J57" s="19">
        <f>IF($I57="","",IF($I57&lt;0,"Overdue",IF($I57&lt;=Lists!$B$2,"Due soon","")))</f>
        <v/>
      </c>
      <c r="L57" s="4" t="n"/>
    </row>
    <row r="58">
      <c r="B58" s="19">
        <f>IF($A58="","",IFERROR(INDEX(Grants!$B$2:$B$1000,MATCH($A58,Grants!$A$2:$A$1000,0)),"Grant ID not found"))</f>
        <v/>
      </c>
      <c r="E58" s="16" t="n"/>
      <c r="F58" s="16" t="n"/>
      <c r="H58" s="16" t="n"/>
      <c r="I58" s="18">
        <f>IF(OR($A58="",$F58="",$G58="Submitted",$G58="Cancelled"),"",$F58-TODAY())</f>
        <v/>
      </c>
      <c r="J58" s="19">
        <f>IF($I58="","",IF($I58&lt;0,"Overdue",IF($I58&lt;=Lists!$B$2,"Due soon","")))</f>
        <v/>
      </c>
      <c r="L58" s="4" t="n"/>
    </row>
    <row r="59">
      <c r="B59" s="19">
        <f>IF($A59="","",IFERROR(INDEX(Grants!$B$2:$B$1000,MATCH($A59,Grants!$A$2:$A$1000,0)),"Grant ID not found"))</f>
        <v/>
      </c>
      <c r="E59" s="16" t="n"/>
      <c r="F59" s="16" t="n"/>
      <c r="H59" s="16" t="n"/>
      <c r="I59" s="18">
        <f>IF(OR($A59="",$F59="",$G59="Submitted",$G59="Cancelled"),"",$F59-TODAY())</f>
        <v/>
      </c>
      <c r="J59" s="19">
        <f>IF($I59="","",IF($I59&lt;0,"Overdue",IF($I59&lt;=Lists!$B$2,"Due soon","")))</f>
        <v/>
      </c>
      <c r="L59" s="4" t="n"/>
    </row>
    <row r="60">
      <c r="B60" s="19">
        <f>IF($A60="","",IFERROR(INDEX(Grants!$B$2:$B$1000,MATCH($A60,Grants!$A$2:$A$1000,0)),"Grant ID not found"))</f>
        <v/>
      </c>
      <c r="E60" s="16" t="n"/>
      <c r="F60" s="16" t="n"/>
      <c r="H60" s="16" t="n"/>
      <c r="I60" s="18">
        <f>IF(OR($A60="",$F60="",$G60="Submitted",$G60="Cancelled"),"",$F60-TODAY())</f>
        <v/>
      </c>
      <c r="J60" s="19">
        <f>IF($I60="","",IF($I60&lt;0,"Overdue",IF($I60&lt;=Lists!$B$2,"Due soon","")))</f>
        <v/>
      </c>
      <c r="L60" s="4" t="n"/>
    </row>
    <row r="61">
      <c r="B61" s="19">
        <f>IF($A61="","",IFERROR(INDEX(Grants!$B$2:$B$1000,MATCH($A61,Grants!$A$2:$A$1000,0)),"Grant ID not found"))</f>
        <v/>
      </c>
      <c r="E61" s="16" t="n"/>
      <c r="F61" s="16" t="n"/>
      <c r="H61" s="16" t="n"/>
      <c r="I61" s="18">
        <f>IF(OR($A61="",$F61="",$G61="Submitted",$G61="Cancelled"),"",$F61-TODAY())</f>
        <v/>
      </c>
      <c r="J61" s="19">
        <f>IF($I61="","",IF($I61&lt;0,"Overdue",IF($I61&lt;=Lists!$B$2,"Due soon","")))</f>
        <v/>
      </c>
      <c r="L61" s="4" t="n"/>
    </row>
    <row r="62">
      <c r="B62" s="19">
        <f>IF($A62="","",IFERROR(INDEX(Grants!$B$2:$B$1000,MATCH($A62,Grants!$A$2:$A$1000,0)),"Grant ID not found"))</f>
        <v/>
      </c>
      <c r="E62" s="16" t="n"/>
      <c r="F62" s="16" t="n"/>
      <c r="H62" s="16" t="n"/>
      <c r="I62" s="18">
        <f>IF(OR($A62="",$F62="",$G62="Submitted",$G62="Cancelled"),"",$F62-TODAY())</f>
        <v/>
      </c>
      <c r="J62" s="19">
        <f>IF($I62="","",IF($I62&lt;0,"Overdue",IF($I62&lt;=Lists!$B$2,"Due soon","")))</f>
        <v/>
      </c>
      <c r="L62" s="4" t="n"/>
    </row>
    <row r="63">
      <c r="B63" s="19">
        <f>IF($A63="","",IFERROR(INDEX(Grants!$B$2:$B$1000,MATCH($A63,Grants!$A$2:$A$1000,0)),"Grant ID not found"))</f>
        <v/>
      </c>
      <c r="E63" s="16" t="n"/>
      <c r="F63" s="16" t="n"/>
      <c r="H63" s="16" t="n"/>
      <c r="I63" s="18">
        <f>IF(OR($A63="",$F63="",$G63="Submitted",$G63="Cancelled"),"",$F63-TODAY())</f>
        <v/>
      </c>
      <c r="J63" s="19">
        <f>IF($I63="","",IF($I63&lt;0,"Overdue",IF($I63&lt;=Lists!$B$2,"Due soon","")))</f>
        <v/>
      </c>
      <c r="L63" s="4" t="n"/>
    </row>
    <row r="64">
      <c r="B64" s="19">
        <f>IF($A64="","",IFERROR(INDEX(Grants!$B$2:$B$1000,MATCH($A64,Grants!$A$2:$A$1000,0)),"Grant ID not found"))</f>
        <v/>
      </c>
      <c r="E64" s="16" t="n"/>
      <c r="F64" s="16" t="n"/>
      <c r="H64" s="16" t="n"/>
      <c r="I64" s="18">
        <f>IF(OR($A64="",$F64="",$G64="Submitted",$G64="Cancelled"),"",$F64-TODAY())</f>
        <v/>
      </c>
      <c r="J64" s="19">
        <f>IF($I64="","",IF($I64&lt;0,"Overdue",IF($I64&lt;=Lists!$B$2,"Due soon","")))</f>
        <v/>
      </c>
      <c r="L64" s="4" t="n"/>
    </row>
    <row r="65">
      <c r="B65" s="19">
        <f>IF($A65="","",IFERROR(INDEX(Grants!$B$2:$B$1000,MATCH($A65,Grants!$A$2:$A$1000,0)),"Grant ID not found"))</f>
        <v/>
      </c>
      <c r="E65" s="16" t="n"/>
      <c r="F65" s="16" t="n"/>
      <c r="H65" s="16" t="n"/>
      <c r="I65" s="18">
        <f>IF(OR($A65="",$F65="",$G65="Submitted",$G65="Cancelled"),"",$F65-TODAY())</f>
        <v/>
      </c>
      <c r="J65" s="19">
        <f>IF($I65="","",IF($I65&lt;0,"Overdue",IF($I65&lt;=Lists!$B$2,"Due soon","")))</f>
        <v/>
      </c>
      <c r="L65" s="4" t="n"/>
    </row>
    <row r="66">
      <c r="B66" s="19">
        <f>IF($A66="","",IFERROR(INDEX(Grants!$B$2:$B$1000,MATCH($A66,Grants!$A$2:$A$1000,0)),"Grant ID not found"))</f>
        <v/>
      </c>
      <c r="E66" s="16" t="n"/>
      <c r="F66" s="16" t="n"/>
      <c r="H66" s="16" t="n"/>
      <c r="I66" s="18">
        <f>IF(OR($A66="",$F66="",$G66="Submitted",$G66="Cancelled"),"",$F66-TODAY())</f>
        <v/>
      </c>
      <c r="J66" s="19">
        <f>IF($I66="","",IF($I66&lt;0,"Overdue",IF($I66&lt;=Lists!$B$2,"Due soon","")))</f>
        <v/>
      </c>
      <c r="L66" s="4" t="n"/>
    </row>
    <row r="67">
      <c r="B67" s="19">
        <f>IF($A67="","",IFERROR(INDEX(Grants!$B$2:$B$1000,MATCH($A67,Grants!$A$2:$A$1000,0)),"Grant ID not found"))</f>
        <v/>
      </c>
      <c r="E67" s="16" t="n"/>
      <c r="F67" s="16" t="n"/>
      <c r="H67" s="16" t="n"/>
      <c r="I67" s="18">
        <f>IF(OR($A67="",$F67="",$G67="Submitted",$G67="Cancelled"),"",$F67-TODAY())</f>
        <v/>
      </c>
      <c r="J67" s="19">
        <f>IF($I67="","",IF($I67&lt;0,"Overdue",IF($I67&lt;=Lists!$B$2,"Due soon","")))</f>
        <v/>
      </c>
      <c r="L67" s="4" t="n"/>
    </row>
    <row r="68">
      <c r="B68" s="19">
        <f>IF($A68="","",IFERROR(INDEX(Grants!$B$2:$B$1000,MATCH($A68,Grants!$A$2:$A$1000,0)),"Grant ID not found"))</f>
        <v/>
      </c>
      <c r="E68" s="16" t="n"/>
      <c r="F68" s="16" t="n"/>
      <c r="H68" s="16" t="n"/>
      <c r="I68" s="18">
        <f>IF(OR($A68="",$F68="",$G68="Submitted",$G68="Cancelled"),"",$F68-TODAY())</f>
        <v/>
      </c>
      <c r="J68" s="19">
        <f>IF($I68="","",IF($I68&lt;0,"Overdue",IF($I68&lt;=Lists!$B$2,"Due soon","")))</f>
        <v/>
      </c>
      <c r="L68" s="4" t="n"/>
    </row>
    <row r="69">
      <c r="B69" s="19">
        <f>IF($A69="","",IFERROR(INDEX(Grants!$B$2:$B$1000,MATCH($A69,Grants!$A$2:$A$1000,0)),"Grant ID not found"))</f>
        <v/>
      </c>
      <c r="E69" s="16" t="n"/>
      <c r="F69" s="16" t="n"/>
      <c r="H69" s="16" t="n"/>
      <c r="I69" s="18">
        <f>IF(OR($A69="",$F69="",$G69="Submitted",$G69="Cancelled"),"",$F69-TODAY())</f>
        <v/>
      </c>
      <c r="J69" s="19">
        <f>IF($I69="","",IF($I69&lt;0,"Overdue",IF($I69&lt;=Lists!$B$2,"Due soon","")))</f>
        <v/>
      </c>
      <c r="L69" s="4" t="n"/>
    </row>
    <row r="70">
      <c r="B70" s="19">
        <f>IF($A70="","",IFERROR(INDEX(Grants!$B$2:$B$1000,MATCH($A70,Grants!$A$2:$A$1000,0)),"Grant ID not found"))</f>
        <v/>
      </c>
      <c r="E70" s="16" t="n"/>
      <c r="F70" s="16" t="n"/>
      <c r="H70" s="16" t="n"/>
      <c r="I70" s="18">
        <f>IF(OR($A70="",$F70="",$G70="Submitted",$G70="Cancelled"),"",$F70-TODAY())</f>
        <v/>
      </c>
      <c r="J70" s="19">
        <f>IF($I70="","",IF($I70&lt;0,"Overdue",IF($I70&lt;=Lists!$B$2,"Due soon","")))</f>
        <v/>
      </c>
      <c r="L70" s="4" t="n"/>
    </row>
    <row r="71">
      <c r="B71" s="19">
        <f>IF($A71="","",IFERROR(INDEX(Grants!$B$2:$B$1000,MATCH($A71,Grants!$A$2:$A$1000,0)),"Grant ID not found"))</f>
        <v/>
      </c>
      <c r="E71" s="16" t="n"/>
      <c r="F71" s="16" t="n"/>
      <c r="H71" s="16" t="n"/>
      <c r="I71" s="18">
        <f>IF(OR($A71="",$F71="",$G71="Submitted",$G71="Cancelled"),"",$F71-TODAY())</f>
        <v/>
      </c>
      <c r="J71" s="19">
        <f>IF($I71="","",IF($I71&lt;0,"Overdue",IF($I71&lt;=Lists!$B$2,"Due soon","")))</f>
        <v/>
      </c>
      <c r="L71" s="4" t="n"/>
    </row>
    <row r="72">
      <c r="B72" s="19">
        <f>IF($A72="","",IFERROR(INDEX(Grants!$B$2:$B$1000,MATCH($A72,Grants!$A$2:$A$1000,0)),"Grant ID not found"))</f>
        <v/>
      </c>
      <c r="E72" s="16" t="n"/>
      <c r="F72" s="16" t="n"/>
      <c r="H72" s="16" t="n"/>
      <c r="I72" s="18">
        <f>IF(OR($A72="",$F72="",$G72="Submitted",$G72="Cancelled"),"",$F72-TODAY())</f>
        <v/>
      </c>
      <c r="J72" s="19">
        <f>IF($I72="","",IF($I72&lt;0,"Overdue",IF($I72&lt;=Lists!$B$2,"Due soon","")))</f>
        <v/>
      </c>
      <c r="L72" s="4" t="n"/>
    </row>
    <row r="73">
      <c r="B73" s="19">
        <f>IF($A73="","",IFERROR(INDEX(Grants!$B$2:$B$1000,MATCH($A73,Grants!$A$2:$A$1000,0)),"Grant ID not found"))</f>
        <v/>
      </c>
      <c r="E73" s="16" t="n"/>
      <c r="F73" s="16" t="n"/>
      <c r="H73" s="16" t="n"/>
      <c r="I73" s="18">
        <f>IF(OR($A73="",$F73="",$G73="Submitted",$G73="Cancelled"),"",$F73-TODAY())</f>
        <v/>
      </c>
      <c r="J73" s="19">
        <f>IF($I73="","",IF($I73&lt;0,"Overdue",IF($I73&lt;=Lists!$B$2,"Due soon","")))</f>
        <v/>
      </c>
      <c r="L73" s="4" t="n"/>
    </row>
    <row r="74">
      <c r="B74" s="19">
        <f>IF($A74="","",IFERROR(INDEX(Grants!$B$2:$B$1000,MATCH($A74,Grants!$A$2:$A$1000,0)),"Grant ID not found"))</f>
        <v/>
      </c>
      <c r="E74" s="16" t="n"/>
      <c r="F74" s="16" t="n"/>
      <c r="H74" s="16" t="n"/>
      <c r="I74" s="18">
        <f>IF(OR($A74="",$F74="",$G74="Submitted",$G74="Cancelled"),"",$F74-TODAY())</f>
        <v/>
      </c>
      <c r="J74" s="19">
        <f>IF($I74="","",IF($I74&lt;0,"Overdue",IF($I74&lt;=Lists!$B$2,"Due soon","")))</f>
        <v/>
      </c>
      <c r="L74" s="4" t="n"/>
    </row>
    <row r="75">
      <c r="B75" s="19">
        <f>IF($A75="","",IFERROR(INDEX(Grants!$B$2:$B$1000,MATCH($A75,Grants!$A$2:$A$1000,0)),"Grant ID not found"))</f>
        <v/>
      </c>
      <c r="E75" s="16" t="n"/>
      <c r="F75" s="16" t="n"/>
      <c r="H75" s="16" t="n"/>
      <c r="I75" s="18">
        <f>IF(OR($A75="",$F75="",$G75="Submitted",$G75="Cancelled"),"",$F75-TODAY())</f>
        <v/>
      </c>
      <c r="J75" s="19">
        <f>IF($I75="","",IF($I75&lt;0,"Overdue",IF($I75&lt;=Lists!$B$2,"Due soon","")))</f>
        <v/>
      </c>
      <c r="L75" s="4" t="n"/>
    </row>
    <row r="76">
      <c r="B76" s="19">
        <f>IF($A76="","",IFERROR(INDEX(Grants!$B$2:$B$1000,MATCH($A76,Grants!$A$2:$A$1000,0)),"Grant ID not found"))</f>
        <v/>
      </c>
      <c r="E76" s="16" t="n"/>
      <c r="F76" s="16" t="n"/>
      <c r="H76" s="16" t="n"/>
      <c r="I76" s="18">
        <f>IF(OR($A76="",$F76="",$G76="Submitted",$G76="Cancelled"),"",$F76-TODAY())</f>
        <v/>
      </c>
      <c r="J76" s="19">
        <f>IF($I76="","",IF($I76&lt;0,"Overdue",IF($I76&lt;=Lists!$B$2,"Due soon","")))</f>
        <v/>
      </c>
      <c r="L76" s="4" t="n"/>
    </row>
    <row r="77">
      <c r="B77" s="19">
        <f>IF($A77="","",IFERROR(INDEX(Grants!$B$2:$B$1000,MATCH($A77,Grants!$A$2:$A$1000,0)),"Grant ID not found"))</f>
        <v/>
      </c>
      <c r="E77" s="16" t="n"/>
      <c r="F77" s="16" t="n"/>
      <c r="H77" s="16" t="n"/>
      <c r="I77" s="18">
        <f>IF(OR($A77="",$F77="",$G77="Submitted",$G77="Cancelled"),"",$F77-TODAY())</f>
        <v/>
      </c>
      <c r="J77" s="19">
        <f>IF($I77="","",IF($I77&lt;0,"Overdue",IF($I77&lt;=Lists!$B$2,"Due soon","")))</f>
        <v/>
      </c>
      <c r="L77" s="4" t="n"/>
    </row>
    <row r="78">
      <c r="B78" s="19">
        <f>IF($A78="","",IFERROR(INDEX(Grants!$B$2:$B$1000,MATCH($A78,Grants!$A$2:$A$1000,0)),"Grant ID not found"))</f>
        <v/>
      </c>
      <c r="E78" s="16" t="n"/>
      <c r="F78" s="16" t="n"/>
      <c r="H78" s="16" t="n"/>
      <c r="I78" s="18">
        <f>IF(OR($A78="",$F78="",$G78="Submitted",$G78="Cancelled"),"",$F78-TODAY())</f>
        <v/>
      </c>
      <c r="J78" s="19">
        <f>IF($I78="","",IF($I78&lt;0,"Overdue",IF($I78&lt;=Lists!$B$2,"Due soon","")))</f>
        <v/>
      </c>
      <c r="L78" s="4" t="n"/>
    </row>
    <row r="79">
      <c r="B79" s="19">
        <f>IF($A79="","",IFERROR(INDEX(Grants!$B$2:$B$1000,MATCH($A79,Grants!$A$2:$A$1000,0)),"Grant ID not found"))</f>
        <v/>
      </c>
      <c r="E79" s="16" t="n"/>
      <c r="F79" s="16" t="n"/>
      <c r="H79" s="16" t="n"/>
      <c r="I79" s="18">
        <f>IF(OR($A79="",$F79="",$G79="Submitted",$G79="Cancelled"),"",$F79-TODAY())</f>
        <v/>
      </c>
      <c r="J79" s="19">
        <f>IF($I79="","",IF($I79&lt;0,"Overdue",IF($I79&lt;=Lists!$B$2,"Due soon","")))</f>
        <v/>
      </c>
      <c r="L79" s="4" t="n"/>
    </row>
    <row r="80">
      <c r="B80" s="19">
        <f>IF($A80="","",IFERROR(INDEX(Grants!$B$2:$B$1000,MATCH($A80,Grants!$A$2:$A$1000,0)),"Grant ID not found"))</f>
        <v/>
      </c>
      <c r="E80" s="16" t="n"/>
      <c r="F80" s="16" t="n"/>
      <c r="H80" s="16" t="n"/>
      <c r="I80" s="18">
        <f>IF(OR($A80="",$F80="",$G80="Submitted",$G80="Cancelled"),"",$F80-TODAY())</f>
        <v/>
      </c>
      <c r="J80" s="19">
        <f>IF($I80="","",IF($I80&lt;0,"Overdue",IF($I80&lt;=Lists!$B$2,"Due soon","")))</f>
        <v/>
      </c>
      <c r="L80" s="4" t="n"/>
    </row>
    <row r="81">
      <c r="B81" s="19">
        <f>IF($A81="","",IFERROR(INDEX(Grants!$B$2:$B$1000,MATCH($A81,Grants!$A$2:$A$1000,0)),"Grant ID not found"))</f>
        <v/>
      </c>
      <c r="E81" s="16" t="n"/>
      <c r="F81" s="16" t="n"/>
      <c r="H81" s="16" t="n"/>
      <c r="I81" s="18">
        <f>IF(OR($A81="",$F81="",$G81="Submitted",$G81="Cancelled"),"",$F81-TODAY())</f>
        <v/>
      </c>
      <c r="J81" s="19">
        <f>IF($I81="","",IF($I81&lt;0,"Overdue",IF($I81&lt;=Lists!$B$2,"Due soon","")))</f>
        <v/>
      </c>
      <c r="L81" s="4" t="n"/>
    </row>
    <row r="82">
      <c r="B82" s="19">
        <f>IF($A82="","",IFERROR(INDEX(Grants!$B$2:$B$1000,MATCH($A82,Grants!$A$2:$A$1000,0)),"Grant ID not found"))</f>
        <v/>
      </c>
      <c r="E82" s="16" t="n"/>
      <c r="F82" s="16" t="n"/>
      <c r="H82" s="16" t="n"/>
      <c r="I82" s="18">
        <f>IF(OR($A82="",$F82="",$G82="Submitted",$G82="Cancelled"),"",$F82-TODAY())</f>
        <v/>
      </c>
      <c r="J82" s="19">
        <f>IF($I82="","",IF($I82&lt;0,"Overdue",IF($I82&lt;=Lists!$B$2,"Due soon","")))</f>
        <v/>
      </c>
      <c r="L82" s="4" t="n"/>
    </row>
    <row r="83">
      <c r="B83" s="19">
        <f>IF($A83="","",IFERROR(INDEX(Grants!$B$2:$B$1000,MATCH($A83,Grants!$A$2:$A$1000,0)),"Grant ID not found"))</f>
        <v/>
      </c>
      <c r="E83" s="16" t="n"/>
      <c r="F83" s="16" t="n"/>
      <c r="H83" s="16" t="n"/>
      <c r="I83" s="18">
        <f>IF(OR($A83="",$F83="",$G83="Submitted",$G83="Cancelled"),"",$F83-TODAY())</f>
        <v/>
      </c>
      <c r="J83" s="19">
        <f>IF($I83="","",IF($I83&lt;0,"Overdue",IF($I83&lt;=Lists!$B$2,"Due soon","")))</f>
        <v/>
      </c>
      <c r="L83" s="4" t="n"/>
    </row>
    <row r="84">
      <c r="B84" s="19">
        <f>IF($A84="","",IFERROR(INDEX(Grants!$B$2:$B$1000,MATCH($A84,Grants!$A$2:$A$1000,0)),"Grant ID not found"))</f>
        <v/>
      </c>
      <c r="E84" s="16" t="n"/>
      <c r="F84" s="16" t="n"/>
      <c r="H84" s="16" t="n"/>
      <c r="I84" s="18">
        <f>IF(OR($A84="",$F84="",$G84="Submitted",$G84="Cancelled"),"",$F84-TODAY())</f>
        <v/>
      </c>
      <c r="J84" s="19">
        <f>IF($I84="","",IF($I84&lt;0,"Overdue",IF($I84&lt;=Lists!$B$2,"Due soon","")))</f>
        <v/>
      </c>
      <c r="L84" s="4" t="n"/>
    </row>
    <row r="85">
      <c r="B85" s="19">
        <f>IF($A85="","",IFERROR(INDEX(Grants!$B$2:$B$1000,MATCH($A85,Grants!$A$2:$A$1000,0)),"Grant ID not found"))</f>
        <v/>
      </c>
      <c r="E85" s="16" t="n"/>
      <c r="F85" s="16" t="n"/>
      <c r="H85" s="16" t="n"/>
      <c r="I85" s="18">
        <f>IF(OR($A85="",$F85="",$G85="Submitted",$G85="Cancelled"),"",$F85-TODAY())</f>
        <v/>
      </c>
      <c r="J85" s="19">
        <f>IF($I85="","",IF($I85&lt;0,"Overdue",IF($I85&lt;=Lists!$B$2,"Due soon","")))</f>
        <v/>
      </c>
      <c r="L85" s="4" t="n"/>
    </row>
    <row r="86">
      <c r="B86" s="19">
        <f>IF($A86="","",IFERROR(INDEX(Grants!$B$2:$B$1000,MATCH($A86,Grants!$A$2:$A$1000,0)),"Grant ID not found"))</f>
        <v/>
      </c>
      <c r="E86" s="16" t="n"/>
      <c r="F86" s="16" t="n"/>
      <c r="H86" s="16" t="n"/>
      <c r="I86" s="18">
        <f>IF(OR($A86="",$F86="",$G86="Submitted",$G86="Cancelled"),"",$F86-TODAY())</f>
        <v/>
      </c>
      <c r="J86" s="19">
        <f>IF($I86="","",IF($I86&lt;0,"Overdue",IF($I86&lt;=Lists!$B$2,"Due soon","")))</f>
        <v/>
      </c>
      <c r="L86" s="4" t="n"/>
    </row>
    <row r="87">
      <c r="B87" s="19">
        <f>IF($A87="","",IFERROR(INDEX(Grants!$B$2:$B$1000,MATCH($A87,Grants!$A$2:$A$1000,0)),"Grant ID not found"))</f>
        <v/>
      </c>
      <c r="E87" s="16" t="n"/>
      <c r="F87" s="16" t="n"/>
      <c r="H87" s="16" t="n"/>
      <c r="I87" s="18">
        <f>IF(OR($A87="",$F87="",$G87="Submitted",$G87="Cancelled"),"",$F87-TODAY())</f>
        <v/>
      </c>
      <c r="J87" s="19">
        <f>IF($I87="","",IF($I87&lt;0,"Overdue",IF($I87&lt;=Lists!$B$2,"Due soon","")))</f>
        <v/>
      </c>
      <c r="L87" s="4" t="n"/>
    </row>
    <row r="88">
      <c r="B88" s="19">
        <f>IF($A88="","",IFERROR(INDEX(Grants!$B$2:$B$1000,MATCH($A88,Grants!$A$2:$A$1000,0)),"Grant ID not found"))</f>
        <v/>
      </c>
      <c r="E88" s="16" t="n"/>
      <c r="F88" s="16" t="n"/>
      <c r="H88" s="16" t="n"/>
      <c r="I88" s="18">
        <f>IF(OR($A88="",$F88="",$G88="Submitted",$G88="Cancelled"),"",$F88-TODAY())</f>
        <v/>
      </c>
      <c r="J88" s="19">
        <f>IF($I88="","",IF($I88&lt;0,"Overdue",IF($I88&lt;=Lists!$B$2,"Due soon","")))</f>
        <v/>
      </c>
      <c r="L88" s="4" t="n"/>
    </row>
    <row r="89">
      <c r="B89" s="19">
        <f>IF($A89="","",IFERROR(INDEX(Grants!$B$2:$B$1000,MATCH($A89,Grants!$A$2:$A$1000,0)),"Grant ID not found"))</f>
        <v/>
      </c>
      <c r="E89" s="16" t="n"/>
      <c r="F89" s="16" t="n"/>
      <c r="H89" s="16" t="n"/>
      <c r="I89" s="18">
        <f>IF(OR($A89="",$F89="",$G89="Submitted",$G89="Cancelled"),"",$F89-TODAY())</f>
        <v/>
      </c>
      <c r="J89" s="19">
        <f>IF($I89="","",IF($I89&lt;0,"Overdue",IF($I89&lt;=Lists!$B$2,"Due soon","")))</f>
        <v/>
      </c>
      <c r="L89" s="4" t="n"/>
    </row>
    <row r="90">
      <c r="B90" s="19">
        <f>IF($A90="","",IFERROR(INDEX(Grants!$B$2:$B$1000,MATCH($A90,Grants!$A$2:$A$1000,0)),"Grant ID not found"))</f>
        <v/>
      </c>
      <c r="E90" s="16" t="n"/>
      <c r="F90" s="16" t="n"/>
      <c r="H90" s="16" t="n"/>
      <c r="I90" s="18">
        <f>IF(OR($A90="",$F90="",$G90="Submitted",$G90="Cancelled"),"",$F90-TODAY())</f>
        <v/>
      </c>
      <c r="J90" s="19">
        <f>IF($I90="","",IF($I90&lt;0,"Overdue",IF($I90&lt;=Lists!$B$2,"Due soon","")))</f>
        <v/>
      </c>
      <c r="L90" s="4" t="n"/>
    </row>
    <row r="91">
      <c r="B91" s="19">
        <f>IF($A91="","",IFERROR(INDEX(Grants!$B$2:$B$1000,MATCH($A91,Grants!$A$2:$A$1000,0)),"Grant ID not found"))</f>
        <v/>
      </c>
      <c r="E91" s="16" t="n"/>
      <c r="F91" s="16" t="n"/>
      <c r="H91" s="16" t="n"/>
      <c r="I91" s="18">
        <f>IF(OR($A91="",$F91="",$G91="Submitted",$G91="Cancelled"),"",$F91-TODAY())</f>
        <v/>
      </c>
      <c r="J91" s="19">
        <f>IF($I91="","",IF($I91&lt;0,"Overdue",IF($I91&lt;=Lists!$B$2,"Due soon","")))</f>
        <v/>
      </c>
      <c r="L91" s="4" t="n"/>
    </row>
    <row r="92">
      <c r="B92" s="19">
        <f>IF($A92="","",IFERROR(INDEX(Grants!$B$2:$B$1000,MATCH($A92,Grants!$A$2:$A$1000,0)),"Grant ID not found"))</f>
        <v/>
      </c>
      <c r="E92" s="16" t="n"/>
      <c r="F92" s="16" t="n"/>
      <c r="H92" s="16" t="n"/>
      <c r="I92" s="18">
        <f>IF(OR($A92="",$F92="",$G92="Submitted",$G92="Cancelled"),"",$F92-TODAY())</f>
        <v/>
      </c>
      <c r="J92" s="19">
        <f>IF($I92="","",IF($I92&lt;0,"Overdue",IF($I92&lt;=Lists!$B$2,"Due soon","")))</f>
        <v/>
      </c>
      <c r="L92" s="4" t="n"/>
    </row>
    <row r="93">
      <c r="B93" s="19">
        <f>IF($A93="","",IFERROR(INDEX(Grants!$B$2:$B$1000,MATCH($A93,Grants!$A$2:$A$1000,0)),"Grant ID not found"))</f>
        <v/>
      </c>
      <c r="E93" s="16" t="n"/>
      <c r="F93" s="16" t="n"/>
      <c r="H93" s="16" t="n"/>
      <c r="I93" s="18">
        <f>IF(OR($A93="",$F93="",$G93="Submitted",$G93="Cancelled"),"",$F93-TODAY())</f>
        <v/>
      </c>
      <c r="J93" s="19">
        <f>IF($I93="","",IF($I93&lt;0,"Overdue",IF($I93&lt;=Lists!$B$2,"Due soon","")))</f>
        <v/>
      </c>
      <c r="L93" s="4" t="n"/>
    </row>
    <row r="94">
      <c r="B94" s="19">
        <f>IF($A94="","",IFERROR(INDEX(Grants!$B$2:$B$1000,MATCH($A94,Grants!$A$2:$A$1000,0)),"Grant ID not found"))</f>
        <v/>
      </c>
      <c r="E94" s="16" t="n"/>
      <c r="F94" s="16" t="n"/>
      <c r="H94" s="16" t="n"/>
      <c r="I94" s="18">
        <f>IF(OR($A94="",$F94="",$G94="Submitted",$G94="Cancelled"),"",$F94-TODAY())</f>
        <v/>
      </c>
      <c r="J94" s="19">
        <f>IF($I94="","",IF($I94&lt;0,"Overdue",IF($I94&lt;=Lists!$B$2,"Due soon","")))</f>
        <v/>
      </c>
      <c r="L94" s="4" t="n"/>
    </row>
    <row r="95">
      <c r="B95" s="19">
        <f>IF($A95="","",IFERROR(INDEX(Grants!$B$2:$B$1000,MATCH($A95,Grants!$A$2:$A$1000,0)),"Grant ID not found"))</f>
        <v/>
      </c>
      <c r="E95" s="16" t="n"/>
      <c r="F95" s="16" t="n"/>
      <c r="H95" s="16" t="n"/>
      <c r="I95" s="18">
        <f>IF(OR($A95="",$F95="",$G95="Submitted",$G95="Cancelled"),"",$F95-TODAY())</f>
        <v/>
      </c>
      <c r="J95" s="19">
        <f>IF($I95="","",IF($I95&lt;0,"Overdue",IF($I95&lt;=Lists!$B$2,"Due soon","")))</f>
        <v/>
      </c>
      <c r="L95" s="4" t="n"/>
    </row>
    <row r="96">
      <c r="B96" s="19">
        <f>IF($A96="","",IFERROR(INDEX(Grants!$B$2:$B$1000,MATCH($A96,Grants!$A$2:$A$1000,0)),"Grant ID not found"))</f>
        <v/>
      </c>
      <c r="E96" s="16" t="n"/>
      <c r="F96" s="16" t="n"/>
      <c r="H96" s="16" t="n"/>
      <c r="I96" s="18">
        <f>IF(OR($A96="",$F96="",$G96="Submitted",$G96="Cancelled"),"",$F96-TODAY())</f>
        <v/>
      </c>
      <c r="J96" s="19">
        <f>IF($I96="","",IF($I96&lt;0,"Overdue",IF($I96&lt;=Lists!$B$2,"Due soon","")))</f>
        <v/>
      </c>
      <c r="L96" s="4" t="n"/>
    </row>
    <row r="97">
      <c r="B97" s="19">
        <f>IF($A97="","",IFERROR(INDEX(Grants!$B$2:$B$1000,MATCH($A97,Grants!$A$2:$A$1000,0)),"Grant ID not found"))</f>
        <v/>
      </c>
      <c r="E97" s="16" t="n"/>
      <c r="F97" s="16" t="n"/>
      <c r="H97" s="16" t="n"/>
      <c r="I97" s="18">
        <f>IF(OR($A97="",$F97="",$G97="Submitted",$G97="Cancelled"),"",$F97-TODAY())</f>
        <v/>
      </c>
      <c r="J97" s="19">
        <f>IF($I97="","",IF($I97&lt;0,"Overdue",IF($I97&lt;=Lists!$B$2,"Due soon","")))</f>
        <v/>
      </c>
      <c r="L97" s="4" t="n"/>
    </row>
    <row r="98">
      <c r="B98" s="19">
        <f>IF($A98="","",IFERROR(INDEX(Grants!$B$2:$B$1000,MATCH($A98,Grants!$A$2:$A$1000,0)),"Grant ID not found"))</f>
        <v/>
      </c>
      <c r="E98" s="16" t="n"/>
      <c r="F98" s="16" t="n"/>
      <c r="H98" s="16" t="n"/>
      <c r="I98" s="18">
        <f>IF(OR($A98="",$F98="",$G98="Submitted",$G98="Cancelled"),"",$F98-TODAY())</f>
        <v/>
      </c>
      <c r="J98" s="19">
        <f>IF($I98="","",IF($I98&lt;0,"Overdue",IF($I98&lt;=Lists!$B$2,"Due soon","")))</f>
        <v/>
      </c>
      <c r="L98" s="4" t="n"/>
    </row>
    <row r="99">
      <c r="B99" s="19">
        <f>IF($A99="","",IFERROR(INDEX(Grants!$B$2:$B$1000,MATCH($A99,Grants!$A$2:$A$1000,0)),"Grant ID not found"))</f>
        <v/>
      </c>
      <c r="E99" s="16" t="n"/>
      <c r="F99" s="16" t="n"/>
      <c r="H99" s="16" t="n"/>
      <c r="I99" s="18">
        <f>IF(OR($A99="",$F99="",$G99="Submitted",$G99="Cancelled"),"",$F99-TODAY())</f>
        <v/>
      </c>
      <c r="J99" s="19">
        <f>IF($I99="","",IF($I99&lt;0,"Overdue",IF($I99&lt;=Lists!$B$2,"Due soon","")))</f>
        <v/>
      </c>
      <c r="L99" s="4" t="n"/>
    </row>
    <row r="100">
      <c r="B100" s="19">
        <f>IF($A100="","",IFERROR(INDEX(Grants!$B$2:$B$1000,MATCH($A100,Grants!$A$2:$A$1000,0)),"Grant ID not found"))</f>
        <v/>
      </c>
      <c r="E100" s="16" t="n"/>
      <c r="F100" s="16" t="n"/>
      <c r="H100" s="16" t="n"/>
      <c r="I100" s="18">
        <f>IF(OR($A100="",$F100="",$G100="Submitted",$G100="Cancelled"),"",$F100-TODAY())</f>
        <v/>
      </c>
      <c r="J100" s="19">
        <f>IF($I100="","",IF($I100&lt;0,"Overdue",IF($I100&lt;=Lists!$B$2,"Due soon","")))</f>
        <v/>
      </c>
      <c r="L100" s="4" t="n"/>
    </row>
    <row r="101">
      <c r="B101" s="19">
        <f>IF($A101="","",IFERROR(INDEX(Grants!$B$2:$B$1000,MATCH($A101,Grants!$A$2:$A$1000,0)),"Grant ID not found"))</f>
        <v/>
      </c>
      <c r="E101" s="16" t="n"/>
      <c r="F101" s="16" t="n"/>
      <c r="H101" s="16" t="n"/>
      <c r="I101" s="18">
        <f>IF(OR($A101="",$F101="",$G101="Submitted",$G101="Cancelled"),"",$F101-TODAY())</f>
        <v/>
      </c>
      <c r="J101" s="19">
        <f>IF($I101="","",IF($I101&lt;0,"Overdue",IF($I101&lt;=Lists!$B$2,"Due soon","")))</f>
        <v/>
      </c>
      <c r="L101" s="4" t="n"/>
    </row>
    <row r="102">
      <c r="B102" s="19">
        <f>IF($A102="","",IFERROR(INDEX(Grants!$B$2:$B$1000,MATCH($A102,Grants!$A$2:$A$1000,0)),"Grant ID not found"))</f>
        <v/>
      </c>
      <c r="E102" s="16" t="n"/>
      <c r="F102" s="16" t="n"/>
      <c r="H102" s="16" t="n"/>
      <c r="I102" s="18">
        <f>IF(OR($A102="",$F102="",$G102="Submitted",$G102="Cancelled"),"",$F102-TODAY())</f>
        <v/>
      </c>
      <c r="J102" s="19">
        <f>IF($I102="","",IF($I102&lt;0,"Overdue",IF($I102&lt;=Lists!$B$2,"Due soon","")))</f>
        <v/>
      </c>
      <c r="L102" s="4" t="n"/>
    </row>
    <row r="103">
      <c r="B103" s="19">
        <f>IF($A103="","",IFERROR(INDEX(Grants!$B$2:$B$1000,MATCH($A103,Grants!$A$2:$A$1000,0)),"Grant ID not found"))</f>
        <v/>
      </c>
      <c r="E103" s="16" t="n"/>
      <c r="F103" s="16" t="n"/>
      <c r="H103" s="16" t="n"/>
      <c r="I103" s="18">
        <f>IF(OR($A103="",$F103="",$G103="Submitted",$G103="Cancelled"),"",$F103-TODAY())</f>
        <v/>
      </c>
      <c r="J103" s="19">
        <f>IF($I103="","",IF($I103&lt;0,"Overdue",IF($I103&lt;=Lists!$B$2,"Due soon","")))</f>
        <v/>
      </c>
      <c r="L103" s="4" t="n"/>
    </row>
    <row r="104">
      <c r="B104" s="19">
        <f>IF($A104="","",IFERROR(INDEX(Grants!$B$2:$B$1000,MATCH($A104,Grants!$A$2:$A$1000,0)),"Grant ID not found"))</f>
        <v/>
      </c>
      <c r="E104" s="16" t="n"/>
      <c r="F104" s="16" t="n"/>
      <c r="H104" s="16" t="n"/>
      <c r="I104" s="18">
        <f>IF(OR($A104="",$F104="",$G104="Submitted",$G104="Cancelled"),"",$F104-TODAY())</f>
        <v/>
      </c>
      <c r="J104" s="19">
        <f>IF($I104="","",IF($I104&lt;0,"Overdue",IF($I104&lt;=Lists!$B$2,"Due soon","")))</f>
        <v/>
      </c>
      <c r="L104" s="4" t="n"/>
    </row>
    <row r="105">
      <c r="B105" s="19">
        <f>IF($A105="","",IFERROR(INDEX(Grants!$B$2:$B$1000,MATCH($A105,Grants!$A$2:$A$1000,0)),"Grant ID not found"))</f>
        <v/>
      </c>
      <c r="E105" s="16" t="n"/>
      <c r="F105" s="16" t="n"/>
      <c r="H105" s="16" t="n"/>
      <c r="I105" s="18">
        <f>IF(OR($A105="",$F105="",$G105="Submitted",$G105="Cancelled"),"",$F105-TODAY())</f>
        <v/>
      </c>
      <c r="J105" s="19">
        <f>IF($I105="","",IF($I105&lt;0,"Overdue",IF($I105&lt;=Lists!$B$2,"Due soon","")))</f>
        <v/>
      </c>
      <c r="L105" s="4" t="n"/>
    </row>
    <row r="106">
      <c r="B106" s="19">
        <f>IF($A106="","",IFERROR(INDEX(Grants!$B$2:$B$1000,MATCH($A106,Grants!$A$2:$A$1000,0)),"Grant ID not found"))</f>
        <v/>
      </c>
      <c r="E106" s="16" t="n"/>
      <c r="F106" s="16" t="n"/>
      <c r="H106" s="16" t="n"/>
      <c r="I106" s="18">
        <f>IF(OR($A106="",$F106="",$G106="Submitted",$G106="Cancelled"),"",$F106-TODAY())</f>
        <v/>
      </c>
      <c r="J106" s="19">
        <f>IF($I106="","",IF($I106&lt;0,"Overdue",IF($I106&lt;=Lists!$B$2,"Due soon","")))</f>
        <v/>
      </c>
      <c r="L106" s="4" t="n"/>
    </row>
    <row r="107">
      <c r="B107" s="19">
        <f>IF($A107="","",IFERROR(INDEX(Grants!$B$2:$B$1000,MATCH($A107,Grants!$A$2:$A$1000,0)),"Grant ID not found"))</f>
        <v/>
      </c>
      <c r="E107" s="16" t="n"/>
      <c r="F107" s="16" t="n"/>
      <c r="H107" s="16" t="n"/>
      <c r="I107" s="18">
        <f>IF(OR($A107="",$F107="",$G107="Submitted",$G107="Cancelled"),"",$F107-TODAY())</f>
        <v/>
      </c>
      <c r="J107" s="19">
        <f>IF($I107="","",IF($I107&lt;0,"Overdue",IF($I107&lt;=Lists!$B$2,"Due soon","")))</f>
        <v/>
      </c>
      <c r="L107" s="4" t="n"/>
    </row>
    <row r="108">
      <c r="B108" s="19">
        <f>IF($A108="","",IFERROR(INDEX(Grants!$B$2:$B$1000,MATCH($A108,Grants!$A$2:$A$1000,0)),"Grant ID not found"))</f>
        <v/>
      </c>
      <c r="E108" s="16" t="n"/>
      <c r="F108" s="16" t="n"/>
      <c r="H108" s="16" t="n"/>
      <c r="I108" s="18">
        <f>IF(OR($A108="",$F108="",$G108="Submitted",$G108="Cancelled"),"",$F108-TODAY())</f>
        <v/>
      </c>
      <c r="J108" s="19">
        <f>IF($I108="","",IF($I108&lt;0,"Overdue",IF($I108&lt;=Lists!$B$2,"Due soon","")))</f>
        <v/>
      </c>
      <c r="L108" s="4" t="n"/>
    </row>
    <row r="109">
      <c r="B109" s="19">
        <f>IF($A109="","",IFERROR(INDEX(Grants!$B$2:$B$1000,MATCH($A109,Grants!$A$2:$A$1000,0)),"Grant ID not found"))</f>
        <v/>
      </c>
      <c r="E109" s="16" t="n"/>
      <c r="F109" s="16" t="n"/>
      <c r="H109" s="16" t="n"/>
      <c r="I109" s="18">
        <f>IF(OR($A109="",$F109="",$G109="Submitted",$G109="Cancelled"),"",$F109-TODAY())</f>
        <v/>
      </c>
      <c r="J109" s="19">
        <f>IF($I109="","",IF($I109&lt;0,"Overdue",IF($I109&lt;=Lists!$B$2,"Due soon","")))</f>
        <v/>
      </c>
      <c r="L109" s="4" t="n"/>
    </row>
    <row r="110">
      <c r="B110" s="19">
        <f>IF($A110="","",IFERROR(INDEX(Grants!$B$2:$B$1000,MATCH($A110,Grants!$A$2:$A$1000,0)),"Grant ID not found"))</f>
        <v/>
      </c>
      <c r="E110" s="16" t="n"/>
      <c r="F110" s="16" t="n"/>
      <c r="H110" s="16" t="n"/>
      <c r="I110" s="18">
        <f>IF(OR($A110="",$F110="",$G110="Submitted",$G110="Cancelled"),"",$F110-TODAY())</f>
        <v/>
      </c>
      <c r="J110" s="19">
        <f>IF($I110="","",IF($I110&lt;0,"Overdue",IF($I110&lt;=Lists!$B$2,"Due soon","")))</f>
        <v/>
      </c>
      <c r="L110" s="4" t="n"/>
    </row>
    <row r="111">
      <c r="B111" s="19">
        <f>IF($A111="","",IFERROR(INDEX(Grants!$B$2:$B$1000,MATCH($A111,Grants!$A$2:$A$1000,0)),"Grant ID not found"))</f>
        <v/>
      </c>
      <c r="E111" s="16" t="n"/>
      <c r="F111" s="16" t="n"/>
      <c r="H111" s="16" t="n"/>
      <c r="I111" s="18">
        <f>IF(OR($A111="",$F111="",$G111="Submitted",$G111="Cancelled"),"",$F111-TODAY())</f>
        <v/>
      </c>
      <c r="J111" s="19">
        <f>IF($I111="","",IF($I111&lt;0,"Overdue",IF($I111&lt;=Lists!$B$2,"Due soon","")))</f>
        <v/>
      </c>
      <c r="L111" s="4" t="n"/>
    </row>
    <row r="112">
      <c r="B112" s="19">
        <f>IF($A112="","",IFERROR(INDEX(Grants!$B$2:$B$1000,MATCH($A112,Grants!$A$2:$A$1000,0)),"Grant ID not found"))</f>
        <v/>
      </c>
      <c r="E112" s="16" t="n"/>
      <c r="F112" s="16" t="n"/>
      <c r="H112" s="16" t="n"/>
      <c r="I112" s="18">
        <f>IF(OR($A112="",$F112="",$G112="Submitted",$G112="Cancelled"),"",$F112-TODAY())</f>
        <v/>
      </c>
      <c r="J112" s="19">
        <f>IF($I112="","",IF($I112&lt;0,"Overdue",IF($I112&lt;=Lists!$B$2,"Due soon","")))</f>
        <v/>
      </c>
      <c r="L112" s="4" t="n"/>
    </row>
    <row r="113">
      <c r="B113" s="19">
        <f>IF($A113="","",IFERROR(INDEX(Grants!$B$2:$B$1000,MATCH($A113,Grants!$A$2:$A$1000,0)),"Grant ID not found"))</f>
        <v/>
      </c>
      <c r="E113" s="16" t="n"/>
      <c r="F113" s="16" t="n"/>
      <c r="H113" s="16" t="n"/>
      <c r="I113" s="18">
        <f>IF(OR($A113="",$F113="",$G113="Submitted",$G113="Cancelled"),"",$F113-TODAY())</f>
        <v/>
      </c>
      <c r="J113" s="19">
        <f>IF($I113="","",IF($I113&lt;0,"Overdue",IF($I113&lt;=Lists!$B$2,"Due soon","")))</f>
        <v/>
      </c>
      <c r="L113" s="4" t="n"/>
    </row>
    <row r="114">
      <c r="B114" s="19">
        <f>IF($A114="","",IFERROR(INDEX(Grants!$B$2:$B$1000,MATCH($A114,Grants!$A$2:$A$1000,0)),"Grant ID not found"))</f>
        <v/>
      </c>
      <c r="E114" s="16" t="n"/>
      <c r="F114" s="16" t="n"/>
      <c r="H114" s="16" t="n"/>
      <c r="I114" s="18">
        <f>IF(OR($A114="",$F114="",$G114="Submitted",$G114="Cancelled"),"",$F114-TODAY())</f>
        <v/>
      </c>
      <c r="J114" s="19">
        <f>IF($I114="","",IF($I114&lt;0,"Overdue",IF($I114&lt;=Lists!$B$2,"Due soon","")))</f>
        <v/>
      </c>
      <c r="L114" s="4" t="n"/>
    </row>
    <row r="115">
      <c r="B115" s="19">
        <f>IF($A115="","",IFERROR(INDEX(Grants!$B$2:$B$1000,MATCH($A115,Grants!$A$2:$A$1000,0)),"Grant ID not found"))</f>
        <v/>
      </c>
      <c r="E115" s="16" t="n"/>
      <c r="F115" s="16" t="n"/>
      <c r="H115" s="16" t="n"/>
      <c r="I115" s="18">
        <f>IF(OR($A115="",$F115="",$G115="Submitted",$G115="Cancelled"),"",$F115-TODAY())</f>
        <v/>
      </c>
      <c r="J115" s="19">
        <f>IF($I115="","",IF($I115&lt;0,"Overdue",IF($I115&lt;=Lists!$B$2,"Due soon","")))</f>
        <v/>
      </c>
      <c r="L115" s="4" t="n"/>
    </row>
    <row r="116">
      <c r="B116" s="19">
        <f>IF($A116="","",IFERROR(INDEX(Grants!$B$2:$B$1000,MATCH($A116,Grants!$A$2:$A$1000,0)),"Grant ID not found"))</f>
        <v/>
      </c>
      <c r="E116" s="16" t="n"/>
      <c r="F116" s="16" t="n"/>
      <c r="H116" s="16" t="n"/>
      <c r="I116" s="18">
        <f>IF(OR($A116="",$F116="",$G116="Submitted",$G116="Cancelled"),"",$F116-TODAY())</f>
        <v/>
      </c>
      <c r="J116" s="19">
        <f>IF($I116="","",IF($I116&lt;0,"Overdue",IF($I116&lt;=Lists!$B$2,"Due soon","")))</f>
        <v/>
      </c>
      <c r="L116" s="4" t="n"/>
    </row>
    <row r="117">
      <c r="B117" s="19">
        <f>IF($A117="","",IFERROR(INDEX(Grants!$B$2:$B$1000,MATCH($A117,Grants!$A$2:$A$1000,0)),"Grant ID not found"))</f>
        <v/>
      </c>
      <c r="E117" s="16" t="n"/>
      <c r="F117" s="16" t="n"/>
      <c r="H117" s="16" t="n"/>
      <c r="I117" s="18">
        <f>IF(OR($A117="",$F117="",$G117="Submitted",$G117="Cancelled"),"",$F117-TODAY())</f>
        <v/>
      </c>
      <c r="J117" s="19">
        <f>IF($I117="","",IF($I117&lt;0,"Overdue",IF($I117&lt;=Lists!$B$2,"Due soon","")))</f>
        <v/>
      </c>
      <c r="L117" s="4" t="n"/>
    </row>
    <row r="118">
      <c r="B118" s="19">
        <f>IF($A118="","",IFERROR(INDEX(Grants!$B$2:$B$1000,MATCH($A118,Grants!$A$2:$A$1000,0)),"Grant ID not found"))</f>
        <v/>
      </c>
      <c r="E118" s="16" t="n"/>
      <c r="F118" s="16" t="n"/>
      <c r="H118" s="16" t="n"/>
      <c r="I118" s="18">
        <f>IF(OR($A118="",$F118="",$G118="Submitted",$G118="Cancelled"),"",$F118-TODAY())</f>
        <v/>
      </c>
      <c r="J118" s="19">
        <f>IF($I118="","",IF($I118&lt;0,"Overdue",IF($I118&lt;=Lists!$B$2,"Due soon","")))</f>
        <v/>
      </c>
      <c r="L118" s="4" t="n"/>
    </row>
    <row r="119">
      <c r="B119" s="19">
        <f>IF($A119="","",IFERROR(INDEX(Grants!$B$2:$B$1000,MATCH($A119,Grants!$A$2:$A$1000,0)),"Grant ID not found"))</f>
        <v/>
      </c>
      <c r="E119" s="16" t="n"/>
      <c r="F119" s="16" t="n"/>
      <c r="H119" s="16" t="n"/>
      <c r="I119" s="18">
        <f>IF(OR($A119="",$F119="",$G119="Submitted",$G119="Cancelled"),"",$F119-TODAY())</f>
        <v/>
      </c>
      <c r="J119" s="19">
        <f>IF($I119="","",IF($I119&lt;0,"Overdue",IF($I119&lt;=Lists!$B$2,"Due soon","")))</f>
        <v/>
      </c>
      <c r="L119" s="4" t="n"/>
    </row>
    <row r="120">
      <c r="B120" s="19">
        <f>IF($A120="","",IFERROR(INDEX(Grants!$B$2:$B$1000,MATCH($A120,Grants!$A$2:$A$1000,0)),"Grant ID not found"))</f>
        <v/>
      </c>
      <c r="E120" s="16" t="n"/>
      <c r="F120" s="16" t="n"/>
      <c r="H120" s="16" t="n"/>
      <c r="I120" s="18">
        <f>IF(OR($A120="",$F120="",$G120="Submitted",$G120="Cancelled"),"",$F120-TODAY())</f>
        <v/>
      </c>
      <c r="J120" s="19">
        <f>IF($I120="","",IF($I120&lt;0,"Overdue",IF($I120&lt;=Lists!$B$2,"Due soon","")))</f>
        <v/>
      </c>
      <c r="L120" s="4" t="n"/>
    </row>
    <row r="121">
      <c r="B121" s="19">
        <f>IF($A121="","",IFERROR(INDEX(Grants!$B$2:$B$1000,MATCH($A121,Grants!$A$2:$A$1000,0)),"Grant ID not found"))</f>
        <v/>
      </c>
      <c r="E121" s="16" t="n"/>
      <c r="F121" s="16" t="n"/>
      <c r="H121" s="16" t="n"/>
      <c r="I121" s="18">
        <f>IF(OR($A121="",$F121="",$G121="Submitted",$G121="Cancelled"),"",$F121-TODAY())</f>
        <v/>
      </c>
      <c r="J121" s="19">
        <f>IF($I121="","",IF($I121&lt;0,"Overdue",IF($I121&lt;=Lists!$B$2,"Due soon","")))</f>
        <v/>
      </c>
      <c r="L121" s="4" t="n"/>
    </row>
    <row r="122">
      <c r="B122" s="19">
        <f>IF($A122="","",IFERROR(INDEX(Grants!$B$2:$B$1000,MATCH($A122,Grants!$A$2:$A$1000,0)),"Grant ID not found"))</f>
        <v/>
      </c>
      <c r="E122" s="16" t="n"/>
      <c r="F122" s="16" t="n"/>
      <c r="H122" s="16" t="n"/>
      <c r="I122" s="18">
        <f>IF(OR($A122="",$F122="",$G122="Submitted",$G122="Cancelled"),"",$F122-TODAY())</f>
        <v/>
      </c>
      <c r="J122" s="19">
        <f>IF($I122="","",IF($I122&lt;0,"Overdue",IF($I122&lt;=Lists!$B$2,"Due soon","")))</f>
        <v/>
      </c>
      <c r="L122" s="4" t="n"/>
    </row>
    <row r="123">
      <c r="B123" s="19">
        <f>IF($A123="","",IFERROR(INDEX(Grants!$B$2:$B$1000,MATCH($A123,Grants!$A$2:$A$1000,0)),"Grant ID not found"))</f>
        <v/>
      </c>
      <c r="E123" s="16" t="n"/>
      <c r="F123" s="16" t="n"/>
      <c r="H123" s="16" t="n"/>
      <c r="I123" s="18">
        <f>IF(OR($A123="",$F123="",$G123="Submitted",$G123="Cancelled"),"",$F123-TODAY())</f>
        <v/>
      </c>
      <c r="J123" s="19">
        <f>IF($I123="","",IF($I123&lt;0,"Overdue",IF($I123&lt;=Lists!$B$2,"Due soon","")))</f>
        <v/>
      </c>
      <c r="L123" s="4" t="n"/>
    </row>
    <row r="124">
      <c r="B124" s="19">
        <f>IF($A124="","",IFERROR(INDEX(Grants!$B$2:$B$1000,MATCH($A124,Grants!$A$2:$A$1000,0)),"Grant ID not found"))</f>
        <v/>
      </c>
      <c r="E124" s="16" t="n"/>
      <c r="F124" s="16" t="n"/>
      <c r="H124" s="16" t="n"/>
      <c r="I124" s="18">
        <f>IF(OR($A124="",$F124="",$G124="Submitted",$G124="Cancelled"),"",$F124-TODAY())</f>
        <v/>
      </c>
      <c r="J124" s="19">
        <f>IF($I124="","",IF($I124&lt;0,"Overdue",IF($I124&lt;=Lists!$B$2,"Due soon","")))</f>
        <v/>
      </c>
      <c r="L124" s="4" t="n"/>
    </row>
    <row r="125">
      <c r="B125" s="19">
        <f>IF($A125="","",IFERROR(INDEX(Grants!$B$2:$B$1000,MATCH($A125,Grants!$A$2:$A$1000,0)),"Grant ID not found"))</f>
        <v/>
      </c>
      <c r="E125" s="16" t="n"/>
      <c r="F125" s="16" t="n"/>
      <c r="H125" s="16" t="n"/>
      <c r="I125" s="18">
        <f>IF(OR($A125="",$F125="",$G125="Submitted",$G125="Cancelled"),"",$F125-TODAY())</f>
        <v/>
      </c>
      <c r="J125" s="19">
        <f>IF($I125="","",IF($I125&lt;0,"Overdue",IF($I125&lt;=Lists!$B$2,"Due soon","")))</f>
        <v/>
      </c>
      <c r="L125" s="4" t="n"/>
    </row>
    <row r="126">
      <c r="B126" s="19">
        <f>IF($A126="","",IFERROR(INDEX(Grants!$B$2:$B$1000,MATCH($A126,Grants!$A$2:$A$1000,0)),"Grant ID not found"))</f>
        <v/>
      </c>
      <c r="E126" s="16" t="n"/>
      <c r="F126" s="16" t="n"/>
      <c r="H126" s="16" t="n"/>
      <c r="I126" s="18">
        <f>IF(OR($A126="",$F126="",$G126="Submitted",$G126="Cancelled"),"",$F126-TODAY())</f>
        <v/>
      </c>
      <c r="J126" s="19">
        <f>IF($I126="","",IF($I126&lt;0,"Overdue",IF($I126&lt;=Lists!$B$2,"Due soon","")))</f>
        <v/>
      </c>
      <c r="L126" s="4" t="n"/>
    </row>
    <row r="127">
      <c r="B127" s="19">
        <f>IF($A127="","",IFERROR(INDEX(Grants!$B$2:$B$1000,MATCH($A127,Grants!$A$2:$A$1000,0)),"Grant ID not found"))</f>
        <v/>
      </c>
      <c r="E127" s="16" t="n"/>
      <c r="F127" s="16" t="n"/>
      <c r="H127" s="16" t="n"/>
      <c r="I127" s="18">
        <f>IF(OR($A127="",$F127="",$G127="Submitted",$G127="Cancelled"),"",$F127-TODAY())</f>
        <v/>
      </c>
      <c r="J127" s="19">
        <f>IF($I127="","",IF($I127&lt;0,"Overdue",IF($I127&lt;=Lists!$B$2,"Due soon","")))</f>
        <v/>
      </c>
      <c r="L127" s="4" t="n"/>
    </row>
    <row r="128">
      <c r="B128" s="19">
        <f>IF($A128="","",IFERROR(INDEX(Grants!$B$2:$B$1000,MATCH($A128,Grants!$A$2:$A$1000,0)),"Grant ID not found"))</f>
        <v/>
      </c>
      <c r="E128" s="16" t="n"/>
      <c r="F128" s="16" t="n"/>
      <c r="H128" s="16" t="n"/>
      <c r="I128" s="18">
        <f>IF(OR($A128="",$F128="",$G128="Submitted",$G128="Cancelled"),"",$F128-TODAY())</f>
        <v/>
      </c>
      <c r="J128" s="19">
        <f>IF($I128="","",IF($I128&lt;0,"Overdue",IF($I128&lt;=Lists!$B$2,"Due soon","")))</f>
        <v/>
      </c>
      <c r="L128" s="4" t="n"/>
    </row>
    <row r="129">
      <c r="B129" s="19">
        <f>IF($A129="","",IFERROR(INDEX(Grants!$B$2:$B$1000,MATCH($A129,Grants!$A$2:$A$1000,0)),"Grant ID not found"))</f>
        <v/>
      </c>
      <c r="E129" s="16" t="n"/>
      <c r="F129" s="16" t="n"/>
      <c r="H129" s="16" t="n"/>
      <c r="I129" s="18">
        <f>IF(OR($A129="",$F129="",$G129="Submitted",$G129="Cancelled"),"",$F129-TODAY())</f>
        <v/>
      </c>
      <c r="J129" s="19">
        <f>IF($I129="","",IF($I129&lt;0,"Overdue",IF($I129&lt;=Lists!$B$2,"Due soon","")))</f>
        <v/>
      </c>
      <c r="L129" s="4" t="n"/>
    </row>
    <row r="130">
      <c r="B130" s="19">
        <f>IF($A130="","",IFERROR(INDEX(Grants!$B$2:$B$1000,MATCH($A130,Grants!$A$2:$A$1000,0)),"Grant ID not found"))</f>
        <v/>
      </c>
      <c r="E130" s="16" t="n"/>
      <c r="F130" s="16" t="n"/>
      <c r="H130" s="16" t="n"/>
      <c r="I130" s="18">
        <f>IF(OR($A130="",$F130="",$G130="Submitted",$G130="Cancelled"),"",$F130-TODAY())</f>
        <v/>
      </c>
      <c r="J130" s="19">
        <f>IF($I130="","",IF($I130&lt;0,"Overdue",IF($I130&lt;=Lists!$B$2,"Due soon","")))</f>
        <v/>
      </c>
      <c r="L130" s="4" t="n"/>
    </row>
    <row r="131">
      <c r="B131" s="19">
        <f>IF($A131="","",IFERROR(INDEX(Grants!$B$2:$B$1000,MATCH($A131,Grants!$A$2:$A$1000,0)),"Grant ID not found"))</f>
        <v/>
      </c>
      <c r="E131" s="16" t="n"/>
      <c r="F131" s="16" t="n"/>
      <c r="H131" s="16" t="n"/>
      <c r="I131" s="18">
        <f>IF(OR($A131="",$F131="",$G131="Submitted",$G131="Cancelled"),"",$F131-TODAY())</f>
        <v/>
      </c>
      <c r="J131" s="19">
        <f>IF($I131="","",IF($I131&lt;0,"Overdue",IF($I131&lt;=Lists!$B$2,"Due soon","")))</f>
        <v/>
      </c>
      <c r="L131" s="4" t="n"/>
    </row>
    <row r="132">
      <c r="B132" s="19">
        <f>IF($A132="","",IFERROR(INDEX(Grants!$B$2:$B$1000,MATCH($A132,Grants!$A$2:$A$1000,0)),"Grant ID not found"))</f>
        <v/>
      </c>
      <c r="E132" s="16" t="n"/>
      <c r="F132" s="16" t="n"/>
      <c r="H132" s="16" t="n"/>
      <c r="I132" s="18">
        <f>IF(OR($A132="",$F132="",$G132="Submitted",$G132="Cancelled"),"",$F132-TODAY())</f>
        <v/>
      </c>
      <c r="J132" s="19">
        <f>IF($I132="","",IF($I132&lt;0,"Overdue",IF($I132&lt;=Lists!$B$2,"Due soon","")))</f>
        <v/>
      </c>
      <c r="L132" s="4" t="n"/>
    </row>
    <row r="133">
      <c r="B133" s="19">
        <f>IF($A133="","",IFERROR(INDEX(Grants!$B$2:$B$1000,MATCH($A133,Grants!$A$2:$A$1000,0)),"Grant ID not found"))</f>
        <v/>
      </c>
      <c r="E133" s="16" t="n"/>
      <c r="F133" s="16" t="n"/>
      <c r="H133" s="16" t="n"/>
      <c r="I133" s="18">
        <f>IF(OR($A133="",$F133="",$G133="Submitted",$G133="Cancelled"),"",$F133-TODAY())</f>
        <v/>
      </c>
      <c r="J133" s="19">
        <f>IF($I133="","",IF($I133&lt;0,"Overdue",IF($I133&lt;=Lists!$B$2,"Due soon","")))</f>
        <v/>
      </c>
      <c r="L133" s="4" t="n"/>
    </row>
    <row r="134">
      <c r="B134" s="19">
        <f>IF($A134="","",IFERROR(INDEX(Grants!$B$2:$B$1000,MATCH($A134,Grants!$A$2:$A$1000,0)),"Grant ID not found"))</f>
        <v/>
      </c>
      <c r="E134" s="16" t="n"/>
      <c r="F134" s="16" t="n"/>
      <c r="H134" s="16" t="n"/>
      <c r="I134" s="18">
        <f>IF(OR($A134="",$F134="",$G134="Submitted",$G134="Cancelled"),"",$F134-TODAY())</f>
        <v/>
      </c>
      <c r="J134" s="19">
        <f>IF($I134="","",IF($I134&lt;0,"Overdue",IF($I134&lt;=Lists!$B$2,"Due soon","")))</f>
        <v/>
      </c>
      <c r="L134" s="4" t="n"/>
    </row>
    <row r="135">
      <c r="B135" s="19">
        <f>IF($A135="","",IFERROR(INDEX(Grants!$B$2:$B$1000,MATCH($A135,Grants!$A$2:$A$1000,0)),"Grant ID not found"))</f>
        <v/>
      </c>
      <c r="E135" s="16" t="n"/>
      <c r="F135" s="16" t="n"/>
      <c r="H135" s="16" t="n"/>
      <c r="I135" s="18">
        <f>IF(OR($A135="",$F135="",$G135="Submitted",$G135="Cancelled"),"",$F135-TODAY())</f>
        <v/>
      </c>
      <c r="J135" s="19">
        <f>IF($I135="","",IF($I135&lt;0,"Overdue",IF($I135&lt;=Lists!$B$2,"Due soon","")))</f>
        <v/>
      </c>
      <c r="L135" s="4" t="n"/>
    </row>
    <row r="136">
      <c r="B136" s="19">
        <f>IF($A136="","",IFERROR(INDEX(Grants!$B$2:$B$1000,MATCH($A136,Grants!$A$2:$A$1000,0)),"Grant ID not found"))</f>
        <v/>
      </c>
      <c r="E136" s="16" t="n"/>
      <c r="F136" s="16" t="n"/>
      <c r="H136" s="16" t="n"/>
      <c r="I136" s="18">
        <f>IF(OR($A136="",$F136="",$G136="Submitted",$G136="Cancelled"),"",$F136-TODAY())</f>
        <v/>
      </c>
      <c r="J136" s="19">
        <f>IF($I136="","",IF($I136&lt;0,"Overdue",IF($I136&lt;=Lists!$B$2,"Due soon","")))</f>
        <v/>
      </c>
      <c r="L136" s="4" t="n"/>
    </row>
    <row r="137">
      <c r="B137" s="19">
        <f>IF($A137="","",IFERROR(INDEX(Grants!$B$2:$B$1000,MATCH($A137,Grants!$A$2:$A$1000,0)),"Grant ID not found"))</f>
        <v/>
      </c>
      <c r="E137" s="16" t="n"/>
      <c r="F137" s="16" t="n"/>
      <c r="H137" s="16" t="n"/>
      <c r="I137" s="18">
        <f>IF(OR($A137="",$F137="",$G137="Submitted",$G137="Cancelled"),"",$F137-TODAY())</f>
        <v/>
      </c>
      <c r="J137" s="19">
        <f>IF($I137="","",IF($I137&lt;0,"Overdue",IF($I137&lt;=Lists!$B$2,"Due soon","")))</f>
        <v/>
      </c>
      <c r="L137" s="4" t="n"/>
    </row>
    <row r="138">
      <c r="B138" s="19">
        <f>IF($A138="","",IFERROR(INDEX(Grants!$B$2:$B$1000,MATCH($A138,Grants!$A$2:$A$1000,0)),"Grant ID not found"))</f>
        <v/>
      </c>
      <c r="E138" s="16" t="n"/>
      <c r="F138" s="16" t="n"/>
      <c r="H138" s="16" t="n"/>
      <c r="I138" s="18">
        <f>IF(OR($A138="",$F138="",$G138="Submitted",$G138="Cancelled"),"",$F138-TODAY())</f>
        <v/>
      </c>
      <c r="J138" s="19">
        <f>IF($I138="","",IF($I138&lt;0,"Overdue",IF($I138&lt;=Lists!$B$2,"Due soon","")))</f>
        <v/>
      </c>
      <c r="L138" s="4" t="n"/>
    </row>
    <row r="139">
      <c r="B139" s="19">
        <f>IF($A139="","",IFERROR(INDEX(Grants!$B$2:$B$1000,MATCH($A139,Grants!$A$2:$A$1000,0)),"Grant ID not found"))</f>
        <v/>
      </c>
      <c r="E139" s="16" t="n"/>
      <c r="F139" s="16" t="n"/>
      <c r="H139" s="16" t="n"/>
      <c r="I139" s="18">
        <f>IF(OR($A139="",$F139="",$G139="Submitted",$G139="Cancelled"),"",$F139-TODAY())</f>
        <v/>
      </c>
      <c r="J139" s="19">
        <f>IF($I139="","",IF($I139&lt;0,"Overdue",IF($I139&lt;=Lists!$B$2,"Due soon","")))</f>
        <v/>
      </c>
      <c r="L139" s="4" t="n"/>
    </row>
    <row r="140">
      <c r="B140" s="19">
        <f>IF($A140="","",IFERROR(INDEX(Grants!$B$2:$B$1000,MATCH($A140,Grants!$A$2:$A$1000,0)),"Grant ID not found"))</f>
        <v/>
      </c>
      <c r="E140" s="16" t="n"/>
      <c r="F140" s="16" t="n"/>
      <c r="H140" s="16" t="n"/>
      <c r="I140" s="18">
        <f>IF(OR($A140="",$F140="",$G140="Submitted",$G140="Cancelled"),"",$F140-TODAY())</f>
        <v/>
      </c>
      <c r="J140" s="19">
        <f>IF($I140="","",IF($I140&lt;0,"Overdue",IF($I140&lt;=Lists!$B$2,"Due soon","")))</f>
        <v/>
      </c>
      <c r="L140" s="4" t="n"/>
    </row>
    <row r="141">
      <c r="B141" s="19">
        <f>IF($A141="","",IFERROR(INDEX(Grants!$B$2:$B$1000,MATCH($A141,Grants!$A$2:$A$1000,0)),"Grant ID not found"))</f>
        <v/>
      </c>
      <c r="E141" s="16" t="n"/>
      <c r="F141" s="16" t="n"/>
      <c r="H141" s="16" t="n"/>
      <c r="I141" s="18">
        <f>IF(OR($A141="",$F141="",$G141="Submitted",$G141="Cancelled"),"",$F141-TODAY())</f>
        <v/>
      </c>
      <c r="J141" s="19">
        <f>IF($I141="","",IF($I141&lt;0,"Overdue",IF($I141&lt;=Lists!$B$2,"Due soon","")))</f>
        <v/>
      </c>
      <c r="L141" s="4" t="n"/>
    </row>
    <row r="142">
      <c r="B142" s="19">
        <f>IF($A142="","",IFERROR(INDEX(Grants!$B$2:$B$1000,MATCH($A142,Grants!$A$2:$A$1000,0)),"Grant ID not found"))</f>
        <v/>
      </c>
      <c r="E142" s="16" t="n"/>
      <c r="F142" s="16" t="n"/>
      <c r="H142" s="16" t="n"/>
      <c r="I142" s="18">
        <f>IF(OR($A142="",$F142="",$G142="Submitted",$G142="Cancelled"),"",$F142-TODAY())</f>
        <v/>
      </c>
      <c r="J142" s="19">
        <f>IF($I142="","",IF($I142&lt;0,"Overdue",IF($I142&lt;=Lists!$B$2,"Due soon","")))</f>
        <v/>
      </c>
      <c r="L142" s="4" t="n"/>
    </row>
    <row r="143">
      <c r="B143" s="19">
        <f>IF($A143="","",IFERROR(INDEX(Grants!$B$2:$B$1000,MATCH($A143,Grants!$A$2:$A$1000,0)),"Grant ID not found"))</f>
        <v/>
      </c>
      <c r="E143" s="16" t="n"/>
      <c r="F143" s="16" t="n"/>
      <c r="H143" s="16" t="n"/>
      <c r="I143" s="18">
        <f>IF(OR($A143="",$F143="",$G143="Submitted",$G143="Cancelled"),"",$F143-TODAY())</f>
        <v/>
      </c>
      <c r="J143" s="19">
        <f>IF($I143="","",IF($I143&lt;0,"Overdue",IF($I143&lt;=Lists!$B$2,"Due soon","")))</f>
        <v/>
      </c>
      <c r="L143" s="4" t="n"/>
    </row>
    <row r="144">
      <c r="B144" s="19">
        <f>IF($A144="","",IFERROR(INDEX(Grants!$B$2:$B$1000,MATCH($A144,Grants!$A$2:$A$1000,0)),"Grant ID not found"))</f>
        <v/>
      </c>
      <c r="E144" s="16" t="n"/>
      <c r="F144" s="16" t="n"/>
      <c r="H144" s="16" t="n"/>
      <c r="I144" s="18">
        <f>IF(OR($A144="",$F144="",$G144="Submitted",$G144="Cancelled"),"",$F144-TODAY())</f>
        <v/>
      </c>
      <c r="J144" s="19">
        <f>IF($I144="","",IF($I144&lt;0,"Overdue",IF($I144&lt;=Lists!$B$2,"Due soon","")))</f>
        <v/>
      </c>
      <c r="L144" s="4" t="n"/>
    </row>
    <row r="145">
      <c r="B145" s="19">
        <f>IF($A145="","",IFERROR(INDEX(Grants!$B$2:$B$1000,MATCH($A145,Grants!$A$2:$A$1000,0)),"Grant ID not found"))</f>
        <v/>
      </c>
      <c r="E145" s="16" t="n"/>
      <c r="F145" s="16" t="n"/>
      <c r="H145" s="16" t="n"/>
      <c r="I145" s="18">
        <f>IF(OR($A145="",$F145="",$G145="Submitted",$G145="Cancelled"),"",$F145-TODAY())</f>
        <v/>
      </c>
      <c r="J145" s="19">
        <f>IF($I145="","",IF($I145&lt;0,"Overdue",IF($I145&lt;=Lists!$B$2,"Due soon","")))</f>
        <v/>
      </c>
      <c r="L145" s="4" t="n"/>
    </row>
    <row r="146">
      <c r="B146" s="19">
        <f>IF($A146="","",IFERROR(INDEX(Grants!$B$2:$B$1000,MATCH($A146,Grants!$A$2:$A$1000,0)),"Grant ID not found"))</f>
        <v/>
      </c>
      <c r="E146" s="16" t="n"/>
      <c r="F146" s="16" t="n"/>
      <c r="H146" s="16" t="n"/>
      <c r="I146" s="18">
        <f>IF(OR($A146="",$F146="",$G146="Submitted",$G146="Cancelled"),"",$F146-TODAY())</f>
        <v/>
      </c>
      <c r="J146" s="19">
        <f>IF($I146="","",IF($I146&lt;0,"Overdue",IF($I146&lt;=Lists!$B$2,"Due soon","")))</f>
        <v/>
      </c>
      <c r="L146" s="4" t="n"/>
    </row>
    <row r="147">
      <c r="B147" s="19">
        <f>IF($A147="","",IFERROR(INDEX(Grants!$B$2:$B$1000,MATCH($A147,Grants!$A$2:$A$1000,0)),"Grant ID not found"))</f>
        <v/>
      </c>
      <c r="E147" s="16" t="n"/>
      <c r="F147" s="16" t="n"/>
      <c r="H147" s="16" t="n"/>
      <c r="I147" s="18">
        <f>IF(OR($A147="",$F147="",$G147="Submitted",$G147="Cancelled"),"",$F147-TODAY())</f>
        <v/>
      </c>
      <c r="J147" s="19">
        <f>IF($I147="","",IF($I147&lt;0,"Overdue",IF($I147&lt;=Lists!$B$2,"Due soon","")))</f>
        <v/>
      </c>
      <c r="L147" s="4" t="n"/>
    </row>
    <row r="148">
      <c r="B148" s="19">
        <f>IF($A148="","",IFERROR(INDEX(Grants!$B$2:$B$1000,MATCH($A148,Grants!$A$2:$A$1000,0)),"Grant ID not found"))</f>
        <v/>
      </c>
      <c r="E148" s="16" t="n"/>
      <c r="F148" s="16" t="n"/>
      <c r="H148" s="16" t="n"/>
      <c r="I148" s="18">
        <f>IF(OR($A148="",$F148="",$G148="Submitted",$G148="Cancelled"),"",$F148-TODAY())</f>
        <v/>
      </c>
      <c r="J148" s="19">
        <f>IF($I148="","",IF($I148&lt;0,"Overdue",IF($I148&lt;=Lists!$B$2,"Due soon","")))</f>
        <v/>
      </c>
      <c r="L148" s="4" t="n"/>
    </row>
    <row r="149">
      <c r="B149" s="19">
        <f>IF($A149="","",IFERROR(INDEX(Grants!$B$2:$B$1000,MATCH($A149,Grants!$A$2:$A$1000,0)),"Grant ID not found"))</f>
        <v/>
      </c>
      <c r="E149" s="16" t="n"/>
      <c r="F149" s="16" t="n"/>
      <c r="H149" s="16" t="n"/>
      <c r="I149" s="18">
        <f>IF(OR($A149="",$F149="",$G149="Submitted",$G149="Cancelled"),"",$F149-TODAY())</f>
        <v/>
      </c>
      <c r="J149" s="19">
        <f>IF($I149="","",IF($I149&lt;0,"Overdue",IF($I149&lt;=Lists!$B$2,"Due soon","")))</f>
        <v/>
      </c>
      <c r="L149" s="4" t="n"/>
    </row>
    <row r="150">
      <c r="B150" s="19">
        <f>IF($A150="","",IFERROR(INDEX(Grants!$B$2:$B$1000,MATCH($A150,Grants!$A$2:$A$1000,0)),"Grant ID not found"))</f>
        <v/>
      </c>
      <c r="E150" s="16" t="n"/>
      <c r="F150" s="16" t="n"/>
      <c r="H150" s="16" t="n"/>
      <c r="I150" s="18">
        <f>IF(OR($A150="",$F150="",$G150="Submitted",$G150="Cancelled"),"",$F150-TODAY())</f>
        <v/>
      </c>
      <c r="J150" s="19">
        <f>IF($I150="","",IF($I150&lt;0,"Overdue",IF($I150&lt;=Lists!$B$2,"Due soon","")))</f>
        <v/>
      </c>
      <c r="L150" s="4" t="n"/>
    </row>
    <row r="151">
      <c r="B151" s="19">
        <f>IF($A151="","",IFERROR(INDEX(Grants!$B$2:$B$1000,MATCH($A151,Grants!$A$2:$A$1000,0)),"Grant ID not found"))</f>
        <v/>
      </c>
      <c r="E151" s="16" t="n"/>
      <c r="F151" s="16" t="n"/>
      <c r="H151" s="16" t="n"/>
      <c r="I151" s="18">
        <f>IF(OR($A151="",$F151="",$G151="Submitted",$G151="Cancelled"),"",$F151-TODAY())</f>
        <v/>
      </c>
      <c r="J151" s="19">
        <f>IF($I151="","",IF($I151&lt;0,"Overdue",IF($I151&lt;=Lists!$B$2,"Due soon","")))</f>
        <v/>
      </c>
      <c r="L151" s="4" t="n"/>
    </row>
    <row r="152">
      <c r="B152" s="19">
        <f>IF($A152="","",IFERROR(INDEX(Grants!$B$2:$B$1000,MATCH($A152,Grants!$A$2:$A$1000,0)),"Grant ID not found"))</f>
        <v/>
      </c>
      <c r="E152" s="16" t="n"/>
      <c r="F152" s="16" t="n"/>
      <c r="H152" s="16" t="n"/>
      <c r="I152" s="18">
        <f>IF(OR($A152="",$F152="",$G152="Submitted",$G152="Cancelled"),"",$F152-TODAY())</f>
        <v/>
      </c>
      <c r="J152" s="19">
        <f>IF($I152="","",IF($I152&lt;0,"Overdue",IF($I152&lt;=Lists!$B$2,"Due soon","")))</f>
        <v/>
      </c>
      <c r="L152" s="4" t="n"/>
    </row>
    <row r="153">
      <c r="B153" s="19">
        <f>IF($A153="","",IFERROR(INDEX(Grants!$B$2:$B$1000,MATCH($A153,Grants!$A$2:$A$1000,0)),"Grant ID not found"))</f>
        <v/>
      </c>
      <c r="E153" s="16" t="n"/>
      <c r="F153" s="16" t="n"/>
      <c r="H153" s="16" t="n"/>
      <c r="I153" s="18">
        <f>IF(OR($A153="",$F153="",$G153="Submitted",$G153="Cancelled"),"",$F153-TODAY())</f>
        <v/>
      </c>
      <c r="J153" s="19">
        <f>IF($I153="","",IF($I153&lt;0,"Overdue",IF($I153&lt;=Lists!$B$2,"Due soon","")))</f>
        <v/>
      </c>
      <c r="L153" s="4" t="n"/>
    </row>
    <row r="154">
      <c r="B154" s="19">
        <f>IF($A154="","",IFERROR(INDEX(Grants!$B$2:$B$1000,MATCH($A154,Grants!$A$2:$A$1000,0)),"Grant ID not found"))</f>
        <v/>
      </c>
      <c r="E154" s="16" t="n"/>
      <c r="F154" s="16" t="n"/>
      <c r="H154" s="16" t="n"/>
      <c r="I154" s="18">
        <f>IF(OR($A154="",$F154="",$G154="Submitted",$G154="Cancelled"),"",$F154-TODAY())</f>
        <v/>
      </c>
      <c r="J154" s="19">
        <f>IF($I154="","",IF($I154&lt;0,"Overdue",IF($I154&lt;=Lists!$B$2,"Due soon","")))</f>
        <v/>
      </c>
      <c r="L154" s="4" t="n"/>
    </row>
    <row r="155">
      <c r="B155" s="19">
        <f>IF($A155="","",IFERROR(INDEX(Grants!$B$2:$B$1000,MATCH($A155,Grants!$A$2:$A$1000,0)),"Grant ID not found"))</f>
        <v/>
      </c>
      <c r="E155" s="16" t="n"/>
      <c r="F155" s="16" t="n"/>
      <c r="H155" s="16" t="n"/>
      <c r="I155" s="18">
        <f>IF(OR($A155="",$F155="",$G155="Submitted",$G155="Cancelled"),"",$F155-TODAY())</f>
        <v/>
      </c>
      <c r="J155" s="19">
        <f>IF($I155="","",IF($I155&lt;0,"Overdue",IF($I155&lt;=Lists!$B$2,"Due soon","")))</f>
        <v/>
      </c>
      <c r="L155" s="4" t="n"/>
    </row>
    <row r="156">
      <c r="B156" s="19">
        <f>IF($A156="","",IFERROR(INDEX(Grants!$B$2:$B$1000,MATCH($A156,Grants!$A$2:$A$1000,0)),"Grant ID not found"))</f>
        <v/>
      </c>
      <c r="E156" s="16" t="n"/>
      <c r="F156" s="16" t="n"/>
      <c r="H156" s="16" t="n"/>
      <c r="I156" s="18">
        <f>IF(OR($A156="",$F156="",$G156="Submitted",$G156="Cancelled"),"",$F156-TODAY())</f>
        <v/>
      </c>
      <c r="J156" s="19">
        <f>IF($I156="","",IF($I156&lt;0,"Overdue",IF($I156&lt;=Lists!$B$2,"Due soon","")))</f>
        <v/>
      </c>
      <c r="L156" s="4" t="n"/>
    </row>
    <row r="157">
      <c r="B157" s="19">
        <f>IF($A157="","",IFERROR(INDEX(Grants!$B$2:$B$1000,MATCH($A157,Grants!$A$2:$A$1000,0)),"Grant ID not found"))</f>
        <v/>
      </c>
      <c r="E157" s="16" t="n"/>
      <c r="F157" s="16" t="n"/>
      <c r="H157" s="16" t="n"/>
      <c r="I157" s="18">
        <f>IF(OR($A157="",$F157="",$G157="Submitted",$G157="Cancelled"),"",$F157-TODAY())</f>
        <v/>
      </c>
      <c r="J157" s="19">
        <f>IF($I157="","",IF($I157&lt;0,"Overdue",IF($I157&lt;=Lists!$B$2,"Due soon","")))</f>
        <v/>
      </c>
      <c r="L157" s="4" t="n"/>
    </row>
    <row r="158">
      <c r="B158" s="19">
        <f>IF($A158="","",IFERROR(INDEX(Grants!$B$2:$B$1000,MATCH($A158,Grants!$A$2:$A$1000,0)),"Grant ID not found"))</f>
        <v/>
      </c>
      <c r="E158" s="16" t="n"/>
      <c r="F158" s="16" t="n"/>
      <c r="H158" s="16" t="n"/>
      <c r="I158" s="18">
        <f>IF(OR($A158="",$F158="",$G158="Submitted",$G158="Cancelled"),"",$F158-TODAY())</f>
        <v/>
      </c>
      <c r="J158" s="19">
        <f>IF($I158="","",IF($I158&lt;0,"Overdue",IF($I158&lt;=Lists!$B$2,"Due soon","")))</f>
        <v/>
      </c>
      <c r="L158" s="4" t="n"/>
    </row>
    <row r="159">
      <c r="B159" s="19">
        <f>IF($A159="","",IFERROR(INDEX(Grants!$B$2:$B$1000,MATCH($A159,Grants!$A$2:$A$1000,0)),"Grant ID not found"))</f>
        <v/>
      </c>
      <c r="E159" s="16" t="n"/>
      <c r="F159" s="16" t="n"/>
      <c r="H159" s="16" t="n"/>
      <c r="I159" s="18">
        <f>IF(OR($A159="",$F159="",$G159="Submitted",$G159="Cancelled"),"",$F159-TODAY())</f>
        <v/>
      </c>
      <c r="J159" s="19">
        <f>IF($I159="","",IF($I159&lt;0,"Overdue",IF($I159&lt;=Lists!$B$2,"Due soon","")))</f>
        <v/>
      </c>
      <c r="L159" s="4" t="n"/>
    </row>
    <row r="160">
      <c r="B160" s="19">
        <f>IF($A160="","",IFERROR(INDEX(Grants!$B$2:$B$1000,MATCH($A160,Grants!$A$2:$A$1000,0)),"Grant ID not found"))</f>
        <v/>
      </c>
      <c r="E160" s="16" t="n"/>
      <c r="F160" s="16" t="n"/>
      <c r="H160" s="16" t="n"/>
      <c r="I160" s="18">
        <f>IF(OR($A160="",$F160="",$G160="Submitted",$G160="Cancelled"),"",$F160-TODAY())</f>
        <v/>
      </c>
      <c r="J160" s="19">
        <f>IF($I160="","",IF($I160&lt;0,"Overdue",IF($I160&lt;=Lists!$B$2,"Due soon","")))</f>
        <v/>
      </c>
      <c r="L160" s="4" t="n"/>
    </row>
    <row r="161">
      <c r="B161" s="19">
        <f>IF($A161="","",IFERROR(INDEX(Grants!$B$2:$B$1000,MATCH($A161,Grants!$A$2:$A$1000,0)),"Grant ID not found"))</f>
        <v/>
      </c>
      <c r="E161" s="16" t="n"/>
      <c r="F161" s="16" t="n"/>
      <c r="H161" s="16" t="n"/>
      <c r="I161" s="18">
        <f>IF(OR($A161="",$F161="",$G161="Submitted",$G161="Cancelled"),"",$F161-TODAY())</f>
        <v/>
      </c>
      <c r="J161" s="19">
        <f>IF($I161="","",IF($I161&lt;0,"Overdue",IF($I161&lt;=Lists!$B$2,"Due soon","")))</f>
        <v/>
      </c>
      <c r="L161" s="4" t="n"/>
    </row>
    <row r="162">
      <c r="B162" s="19">
        <f>IF($A162="","",IFERROR(INDEX(Grants!$B$2:$B$1000,MATCH($A162,Grants!$A$2:$A$1000,0)),"Grant ID not found"))</f>
        <v/>
      </c>
      <c r="E162" s="16" t="n"/>
      <c r="F162" s="16" t="n"/>
      <c r="H162" s="16" t="n"/>
      <c r="I162" s="18">
        <f>IF(OR($A162="",$F162="",$G162="Submitted",$G162="Cancelled"),"",$F162-TODAY())</f>
        <v/>
      </c>
      <c r="J162" s="19">
        <f>IF($I162="","",IF($I162&lt;0,"Overdue",IF($I162&lt;=Lists!$B$2,"Due soon","")))</f>
        <v/>
      </c>
      <c r="L162" s="4" t="n"/>
    </row>
    <row r="163">
      <c r="B163" s="19">
        <f>IF($A163="","",IFERROR(INDEX(Grants!$B$2:$B$1000,MATCH($A163,Grants!$A$2:$A$1000,0)),"Grant ID not found"))</f>
        <v/>
      </c>
      <c r="E163" s="16" t="n"/>
      <c r="F163" s="16" t="n"/>
      <c r="H163" s="16" t="n"/>
      <c r="I163" s="18">
        <f>IF(OR($A163="",$F163="",$G163="Submitted",$G163="Cancelled"),"",$F163-TODAY())</f>
        <v/>
      </c>
      <c r="J163" s="19">
        <f>IF($I163="","",IF($I163&lt;0,"Overdue",IF($I163&lt;=Lists!$B$2,"Due soon","")))</f>
        <v/>
      </c>
      <c r="L163" s="4" t="n"/>
    </row>
    <row r="164">
      <c r="B164" s="19">
        <f>IF($A164="","",IFERROR(INDEX(Grants!$B$2:$B$1000,MATCH($A164,Grants!$A$2:$A$1000,0)),"Grant ID not found"))</f>
        <v/>
      </c>
      <c r="E164" s="16" t="n"/>
      <c r="F164" s="16" t="n"/>
      <c r="H164" s="16" t="n"/>
      <c r="I164" s="18">
        <f>IF(OR($A164="",$F164="",$G164="Submitted",$G164="Cancelled"),"",$F164-TODAY())</f>
        <v/>
      </c>
      <c r="J164" s="19">
        <f>IF($I164="","",IF($I164&lt;0,"Overdue",IF($I164&lt;=Lists!$B$2,"Due soon","")))</f>
        <v/>
      </c>
      <c r="L164" s="4" t="n"/>
    </row>
    <row r="165">
      <c r="B165" s="19">
        <f>IF($A165="","",IFERROR(INDEX(Grants!$B$2:$B$1000,MATCH($A165,Grants!$A$2:$A$1000,0)),"Grant ID not found"))</f>
        <v/>
      </c>
      <c r="E165" s="16" t="n"/>
      <c r="F165" s="16" t="n"/>
      <c r="H165" s="16" t="n"/>
      <c r="I165" s="18">
        <f>IF(OR($A165="",$F165="",$G165="Submitted",$G165="Cancelled"),"",$F165-TODAY())</f>
        <v/>
      </c>
      <c r="J165" s="19">
        <f>IF($I165="","",IF($I165&lt;0,"Overdue",IF($I165&lt;=Lists!$B$2,"Due soon","")))</f>
        <v/>
      </c>
      <c r="L165" s="4" t="n"/>
    </row>
    <row r="166">
      <c r="B166" s="19">
        <f>IF($A166="","",IFERROR(INDEX(Grants!$B$2:$B$1000,MATCH($A166,Grants!$A$2:$A$1000,0)),"Grant ID not found"))</f>
        <v/>
      </c>
      <c r="E166" s="16" t="n"/>
      <c r="F166" s="16" t="n"/>
      <c r="H166" s="16" t="n"/>
      <c r="I166" s="18">
        <f>IF(OR($A166="",$F166="",$G166="Submitted",$G166="Cancelled"),"",$F166-TODAY())</f>
        <v/>
      </c>
      <c r="J166" s="19">
        <f>IF($I166="","",IF($I166&lt;0,"Overdue",IF($I166&lt;=Lists!$B$2,"Due soon","")))</f>
        <v/>
      </c>
      <c r="L166" s="4" t="n"/>
    </row>
    <row r="167">
      <c r="B167" s="19">
        <f>IF($A167="","",IFERROR(INDEX(Grants!$B$2:$B$1000,MATCH($A167,Grants!$A$2:$A$1000,0)),"Grant ID not found"))</f>
        <v/>
      </c>
      <c r="E167" s="16" t="n"/>
      <c r="F167" s="16" t="n"/>
      <c r="H167" s="16" t="n"/>
      <c r="I167" s="18">
        <f>IF(OR($A167="",$F167="",$G167="Submitted",$G167="Cancelled"),"",$F167-TODAY())</f>
        <v/>
      </c>
      <c r="J167" s="19">
        <f>IF($I167="","",IF($I167&lt;0,"Overdue",IF($I167&lt;=Lists!$B$2,"Due soon","")))</f>
        <v/>
      </c>
      <c r="L167" s="4" t="n"/>
    </row>
    <row r="168">
      <c r="B168" s="19">
        <f>IF($A168="","",IFERROR(INDEX(Grants!$B$2:$B$1000,MATCH($A168,Grants!$A$2:$A$1000,0)),"Grant ID not found"))</f>
        <v/>
      </c>
      <c r="E168" s="16" t="n"/>
      <c r="F168" s="16" t="n"/>
      <c r="H168" s="16" t="n"/>
      <c r="I168" s="18">
        <f>IF(OR($A168="",$F168="",$G168="Submitted",$G168="Cancelled"),"",$F168-TODAY())</f>
        <v/>
      </c>
      <c r="J168" s="19">
        <f>IF($I168="","",IF($I168&lt;0,"Overdue",IF($I168&lt;=Lists!$B$2,"Due soon","")))</f>
        <v/>
      </c>
      <c r="L168" s="4" t="n"/>
    </row>
    <row r="169">
      <c r="B169" s="19">
        <f>IF($A169="","",IFERROR(INDEX(Grants!$B$2:$B$1000,MATCH($A169,Grants!$A$2:$A$1000,0)),"Grant ID not found"))</f>
        <v/>
      </c>
      <c r="E169" s="16" t="n"/>
      <c r="F169" s="16" t="n"/>
      <c r="H169" s="16" t="n"/>
      <c r="I169" s="18">
        <f>IF(OR($A169="",$F169="",$G169="Submitted",$G169="Cancelled"),"",$F169-TODAY())</f>
        <v/>
      </c>
      <c r="J169" s="19">
        <f>IF($I169="","",IF($I169&lt;0,"Overdue",IF($I169&lt;=Lists!$B$2,"Due soon","")))</f>
        <v/>
      </c>
      <c r="L169" s="4" t="n"/>
    </row>
    <row r="170">
      <c r="B170" s="19">
        <f>IF($A170="","",IFERROR(INDEX(Grants!$B$2:$B$1000,MATCH($A170,Grants!$A$2:$A$1000,0)),"Grant ID not found"))</f>
        <v/>
      </c>
      <c r="E170" s="16" t="n"/>
      <c r="F170" s="16" t="n"/>
      <c r="H170" s="16" t="n"/>
      <c r="I170" s="18">
        <f>IF(OR($A170="",$F170="",$G170="Submitted",$G170="Cancelled"),"",$F170-TODAY())</f>
        <v/>
      </c>
      <c r="J170" s="19">
        <f>IF($I170="","",IF($I170&lt;0,"Overdue",IF($I170&lt;=Lists!$B$2,"Due soon","")))</f>
        <v/>
      </c>
      <c r="L170" s="4" t="n"/>
    </row>
    <row r="171">
      <c r="B171" s="19">
        <f>IF($A171="","",IFERROR(INDEX(Grants!$B$2:$B$1000,MATCH($A171,Grants!$A$2:$A$1000,0)),"Grant ID not found"))</f>
        <v/>
      </c>
      <c r="E171" s="16" t="n"/>
      <c r="F171" s="16" t="n"/>
      <c r="H171" s="16" t="n"/>
      <c r="I171" s="18">
        <f>IF(OR($A171="",$F171="",$G171="Submitted",$G171="Cancelled"),"",$F171-TODAY())</f>
        <v/>
      </c>
      <c r="J171" s="19">
        <f>IF($I171="","",IF($I171&lt;0,"Overdue",IF($I171&lt;=Lists!$B$2,"Due soon","")))</f>
        <v/>
      </c>
      <c r="L171" s="4" t="n"/>
    </row>
    <row r="172">
      <c r="B172" s="19">
        <f>IF($A172="","",IFERROR(INDEX(Grants!$B$2:$B$1000,MATCH($A172,Grants!$A$2:$A$1000,0)),"Grant ID not found"))</f>
        <v/>
      </c>
      <c r="E172" s="16" t="n"/>
      <c r="F172" s="16" t="n"/>
      <c r="H172" s="16" t="n"/>
      <c r="I172" s="18">
        <f>IF(OR($A172="",$F172="",$G172="Submitted",$G172="Cancelled"),"",$F172-TODAY())</f>
        <v/>
      </c>
      <c r="J172" s="19">
        <f>IF($I172="","",IF($I172&lt;0,"Overdue",IF($I172&lt;=Lists!$B$2,"Due soon","")))</f>
        <v/>
      </c>
      <c r="L172" s="4" t="n"/>
    </row>
    <row r="173">
      <c r="B173" s="19">
        <f>IF($A173="","",IFERROR(INDEX(Grants!$B$2:$B$1000,MATCH($A173,Grants!$A$2:$A$1000,0)),"Grant ID not found"))</f>
        <v/>
      </c>
      <c r="E173" s="16" t="n"/>
      <c r="F173" s="16" t="n"/>
      <c r="H173" s="16" t="n"/>
      <c r="I173" s="18">
        <f>IF(OR($A173="",$F173="",$G173="Submitted",$G173="Cancelled"),"",$F173-TODAY())</f>
        <v/>
      </c>
      <c r="J173" s="19">
        <f>IF($I173="","",IF($I173&lt;0,"Overdue",IF($I173&lt;=Lists!$B$2,"Due soon","")))</f>
        <v/>
      </c>
      <c r="L173" s="4" t="n"/>
    </row>
    <row r="174">
      <c r="B174" s="19">
        <f>IF($A174="","",IFERROR(INDEX(Grants!$B$2:$B$1000,MATCH($A174,Grants!$A$2:$A$1000,0)),"Grant ID not found"))</f>
        <v/>
      </c>
      <c r="E174" s="16" t="n"/>
      <c r="F174" s="16" t="n"/>
      <c r="H174" s="16" t="n"/>
      <c r="I174" s="18">
        <f>IF(OR($A174="",$F174="",$G174="Submitted",$G174="Cancelled"),"",$F174-TODAY())</f>
        <v/>
      </c>
      <c r="J174" s="19">
        <f>IF($I174="","",IF($I174&lt;0,"Overdue",IF($I174&lt;=Lists!$B$2,"Due soon","")))</f>
        <v/>
      </c>
      <c r="L174" s="4" t="n"/>
    </row>
    <row r="175">
      <c r="B175" s="19">
        <f>IF($A175="","",IFERROR(INDEX(Grants!$B$2:$B$1000,MATCH($A175,Grants!$A$2:$A$1000,0)),"Grant ID not found"))</f>
        <v/>
      </c>
      <c r="E175" s="16" t="n"/>
      <c r="F175" s="16" t="n"/>
      <c r="H175" s="16" t="n"/>
      <c r="I175" s="18">
        <f>IF(OR($A175="",$F175="",$G175="Submitted",$G175="Cancelled"),"",$F175-TODAY())</f>
        <v/>
      </c>
      <c r="J175" s="19">
        <f>IF($I175="","",IF($I175&lt;0,"Overdue",IF($I175&lt;=Lists!$B$2,"Due soon","")))</f>
        <v/>
      </c>
      <c r="L175" s="4" t="n"/>
    </row>
    <row r="176">
      <c r="B176" s="19">
        <f>IF($A176="","",IFERROR(INDEX(Grants!$B$2:$B$1000,MATCH($A176,Grants!$A$2:$A$1000,0)),"Grant ID not found"))</f>
        <v/>
      </c>
      <c r="E176" s="16" t="n"/>
      <c r="F176" s="16" t="n"/>
      <c r="H176" s="16" t="n"/>
      <c r="I176" s="18">
        <f>IF(OR($A176="",$F176="",$G176="Submitted",$G176="Cancelled"),"",$F176-TODAY())</f>
        <v/>
      </c>
      <c r="J176" s="19">
        <f>IF($I176="","",IF($I176&lt;0,"Overdue",IF($I176&lt;=Lists!$B$2,"Due soon","")))</f>
        <v/>
      </c>
      <c r="L176" s="4" t="n"/>
    </row>
    <row r="177">
      <c r="B177" s="19">
        <f>IF($A177="","",IFERROR(INDEX(Grants!$B$2:$B$1000,MATCH($A177,Grants!$A$2:$A$1000,0)),"Grant ID not found"))</f>
        <v/>
      </c>
      <c r="E177" s="16" t="n"/>
      <c r="F177" s="16" t="n"/>
      <c r="H177" s="16" t="n"/>
      <c r="I177" s="18">
        <f>IF(OR($A177="",$F177="",$G177="Submitted",$G177="Cancelled"),"",$F177-TODAY())</f>
        <v/>
      </c>
      <c r="J177" s="19">
        <f>IF($I177="","",IF($I177&lt;0,"Overdue",IF($I177&lt;=Lists!$B$2,"Due soon","")))</f>
        <v/>
      </c>
      <c r="L177" s="4" t="n"/>
    </row>
    <row r="178">
      <c r="B178" s="19">
        <f>IF($A178="","",IFERROR(INDEX(Grants!$B$2:$B$1000,MATCH($A178,Grants!$A$2:$A$1000,0)),"Grant ID not found"))</f>
        <v/>
      </c>
      <c r="E178" s="16" t="n"/>
      <c r="F178" s="16" t="n"/>
      <c r="H178" s="16" t="n"/>
      <c r="I178" s="18">
        <f>IF(OR($A178="",$F178="",$G178="Submitted",$G178="Cancelled"),"",$F178-TODAY())</f>
        <v/>
      </c>
      <c r="J178" s="19">
        <f>IF($I178="","",IF($I178&lt;0,"Overdue",IF($I178&lt;=Lists!$B$2,"Due soon","")))</f>
        <v/>
      </c>
      <c r="L178" s="4" t="n"/>
    </row>
    <row r="179">
      <c r="B179" s="19">
        <f>IF($A179="","",IFERROR(INDEX(Grants!$B$2:$B$1000,MATCH($A179,Grants!$A$2:$A$1000,0)),"Grant ID not found"))</f>
        <v/>
      </c>
      <c r="E179" s="16" t="n"/>
      <c r="F179" s="16" t="n"/>
      <c r="H179" s="16" t="n"/>
      <c r="I179" s="18">
        <f>IF(OR($A179="",$F179="",$G179="Submitted",$G179="Cancelled"),"",$F179-TODAY())</f>
        <v/>
      </c>
      <c r="J179" s="19">
        <f>IF($I179="","",IF($I179&lt;0,"Overdue",IF($I179&lt;=Lists!$B$2,"Due soon","")))</f>
        <v/>
      </c>
      <c r="L179" s="4" t="n"/>
    </row>
    <row r="180">
      <c r="B180" s="19">
        <f>IF($A180="","",IFERROR(INDEX(Grants!$B$2:$B$1000,MATCH($A180,Grants!$A$2:$A$1000,0)),"Grant ID not found"))</f>
        <v/>
      </c>
      <c r="E180" s="16" t="n"/>
      <c r="F180" s="16" t="n"/>
      <c r="H180" s="16" t="n"/>
      <c r="I180" s="18">
        <f>IF(OR($A180="",$F180="",$G180="Submitted",$G180="Cancelled"),"",$F180-TODAY())</f>
        <v/>
      </c>
      <c r="J180" s="19">
        <f>IF($I180="","",IF($I180&lt;0,"Overdue",IF($I180&lt;=Lists!$B$2,"Due soon","")))</f>
        <v/>
      </c>
      <c r="L180" s="4" t="n"/>
    </row>
    <row r="181">
      <c r="B181" s="19">
        <f>IF($A181="","",IFERROR(INDEX(Grants!$B$2:$B$1000,MATCH($A181,Grants!$A$2:$A$1000,0)),"Grant ID not found"))</f>
        <v/>
      </c>
      <c r="E181" s="16" t="n"/>
      <c r="F181" s="16" t="n"/>
      <c r="H181" s="16" t="n"/>
      <c r="I181" s="18">
        <f>IF(OR($A181="",$F181="",$G181="Submitted",$G181="Cancelled"),"",$F181-TODAY())</f>
        <v/>
      </c>
      <c r="J181" s="19">
        <f>IF($I181="","",IF($I181&lt;0,"Overdue",IF($I181&lt;=Lists!$B$2,"Due soon","")))</f>
        <v/>
      </c>
      <c r="L181" s="4" t="n"/>
    </row>
    <row r="182">
      <c r="B182" s="19">
        <f>IF($A182="","",IFERROR(INDEX(Grants!$B$2:$B$1000,MATCH($A182,Grants!$A$2:$A$1000,0)),"Grant ID not found"))</f>
        <v/>
      </c>
      <c r="E182" s="16" t="n"/>
      <c r="F182" s="16" t="n"/>
      <c r="H182" s="16" t="n"/>
      <c r="I182" s="18">
        <f>IF(OR($A182="",$F182="",$G182="Submitted",$G182="Cancelled"),"",$F182-TODAY())</f>
        <v/>
      </c>
      <c r="J182" s="19">
        <f>IF($I182="","",IF($I182&lt;0,"Overdue",IF($I182&lt;=Lists!$B$2,"Due soon","")))</f>
        <v/>
      </c>
      <c r="L182" s="4" t="n"/>
    </row>
    <row r="183">
      <c r="B183" s="19">
        <f>IF($A183="","",IFERROR(INDEX(Grants!$B$2:$B$1000,MATCH($A183,Grants!$A$2:$A$1000,0)),"Grant ID not found"))</f>
        <v/>
      </c>
      <c r="E183" s="16" t="n"/>
      <c r="F183" s="16" t="n"/>
      <c r="H183" s="16" t="n"/>
      <c r="I183" s="18">
        <f>IF(OR($A183="",$F183="",$G183="Submitted",$G183="Cancelled"),"",$F183-TODAY())</f>
        <v/>
      </c>
      <c r="J183" s="19">
        <f>IF($I183="","",IF($I183&lt;0,"Overdue",IF($I183&lt;=Lists!$B$2,"Due soon","")))</f>
        <v/>
      </c>
      <c r="L183" s="4" t="n"/>
    </row>
    <row r="184">
      <c r="B184" s="19">
        <f>IF($A184="","",IFERROR(INDEX(Grants!$B$2:$B$1000,MATCH($A184,Grants!$A$2:$A$1000,0)),"Grant ID not found"))</f>
        <v/>
      </c>
      <c r="E184" s="16" t="n"/>
      <c r="F184" s="16" t="n"/>
      <c r="H184" s="16" t="n"/>
      <c r="I184" s="18">
        <f>IF(OR($A184="",$F184="",$G184="Submitted",$G184="Cancelled"),"",$F184-TODAY())</f>
        <v/>
      </c>
      <c r="J184" s="19">
        <f>IF($I184="","",IF($I184&lt;0,"Overdue",IF($I184&lt;=Lists!$B$2,"Due soon","")))</f>
        <v/>
      </c>
      <c r="L184" s="4" t="n"/>
    </row>
    <row r="185">
      <c r="B185" s="19">
        <f>IF($A185="","",IFERROR(INDEX(Grants!$B$2:$B$1000,MATCH($A185,Grants!$A$2:$A$1000,0)),"Grant ID not found"))</f>
        <v/>
      </c>
      <c r="E185" s="16" t="n"/>
      <c r="F185" s="16" t="n"/>
      <c r="H185" s="16" t="n"/>
      <c r="I185" s="18">
        <f>IF(OR($A185="",$F185="",$G185="Submitted",$G185="Cancelled"),"",$F185-TODAY())</f>
        <v/>
      </c>
      <c r="J185" s="19">
        <f>IF($I185="","",IF($I185&lt;0,"Overdue",IF($I185&lt;=Lists!$B$2,"Due soon","")))</f>
        <v/>
      </c>
      <c r="L185" s="4" t="n"/>
    </row>
    <row r="186">
      <c r="B186" s="19">
        <f>IF($A186="","",IFERROR(INDEX(Grants!$B$2:$B$1000,MATCH($A186,Grants!$A$2:$A$1000,0)),"Grant ID not found"))</f>
        <v/>
      </c>
      <c r="E186" s="16" t="n"/>
      <c r="F186" s="16" t="n"/>
      <c r="H186" s="16" t="n"/>
      <c r="I186" s="18">
        <f>IF(OR($A186="",$F186="",$G186="Submitted",$G186="Cancelled"),"",$F186-TODAY())</f>
        <v/>
      </c>
      <c r="J186" s="19">
        <f>IF($I186="","",IF($I186&lt;0,"Overdue",IF($I186&lt;=Lists!$B$2,"Due soon","")))</f>
        <v/>
      </c>
      <c r="L186" s="4" t="n"/>
    </row>
    <row r="187">
      <c r="B187" s="19">
        <f>IF($A187="","",IFERROR(INDEX(Grants!$B$2:$B$1000,MATCH($A187,Grants!$A$2:$A$1000,0)),"Grant ID not found"))</f>
        <v/>
      </c>
      <c r="E187" s="16" t="n"/>
      <c r="F187" s="16" t="n"/>
      <c r="H187" s="16" t="n"/>
      <c r="I187" s="18">
        <f>IF(OR($A187="",$F187="",$G187="Submitted",$G187="Cancelled"),"",$F187-TODAY())</f>
        <v/>
      </c>
      <c r="J187" s="19">
        <f>IF($I187="","",IF($I187&lt;0,"Overdue",IF($I187&lt;=Lists!$B$2,"Due soon","")))</f>
        <v/>
      </c>
      <c r="L187" s="4" t="n"/>
    </row>
    <row r="188">
      <c r="B188" s="19">
        <f>IF($A188="","",IFERROR(INDEX(Grants!$B$2:$B$1000,MATCH($A188,Grants!$A$2:$A$1000,0)),"Grant ID not found"))</f>
        <v/>
      </c>
      <c r="E188" s="16" t="n"/>
      <c r="F188" s="16" t="n"/>
      <c r="H188" s="16" t="n"/>
      <c r="I188" s="18">
        <f>IF(OR($A188="",$F188="",$G188="Submitted",$G188="Cancelled"),"",$F188-TODAY())</f>
        <v/>
      </c>
      <c r="J188" s="19">
        <f>IF($I188="","",IF($I188&lt;0,"Overdue",IF($I188&lt;=Lists!$B$2,"Due soon","")))</f>
        <v/>
      </c>
      <c r="L188" s="4" t="n"/>
    </row>
    <row r="189">
      <c r="B189" s="19">
        <f>IF($A189="","",IFERROR(INDEX(Grants!$B$2:$B$1000,MATCH($A189,Grants!$A$2:$A$1000,0)),"Grant ID not found"))</f>
        <v/>
      </c>
      <c r="E189" s="16" t="n"/>
      <c r="F189" s="16" t="n"/>
      <c r="H189" s="16" t="n"/>
      <c r="I189" s="18">
        <f>IF(OR($A189="",$F189="",$G189="Submitted",$G189="Cancelled"),"",$F189-TODAY())</f>
        <v/>
      </c>
      <c r="J189" s="19">
        <f>IF($I189="","",IF($I189&lt;0,"Overdue",IF($I189&lt;=Lists!$B$2,"Due soon","")))</f>
        <v/>
      </c>
      <c r="L189" s="4" t="n"/>
    </row>
    <row r="190">
      <c r="B190" s="19">
        <f>IF($A190="","",IFERROR(INDEX(Grants!$B$2:$B$1000,MATCH($A190,Grants!$A$2:$A$1000,0)),"Grant ID not found"))</f>
        <v/>
      </c>
      <c r="E190" s="16" t="n"/>
      <c r="F190" s="16" t="n"/>
      <c r="H190" s="16" t="n"/>
      <c r="I190" s="18">
        <f>IF(OR($A190="",$F190="",$G190="Submitted",$G190="Cancelled"),"",$F190-TODAY())</f>
        <v/>
      </c>
      <c r="J190" s="19">
        <f>IF($I190="","",IF($I190&lt;0,"Overdue",IF($I190&lt;=Lists!$B$2,"Due soon","")))</f>
        <v/>
      </c>
      <c r="L190" s="4" t="n"/>
    </row>
    <row r="191">
      <c r="B191" s="19">
        <f>IF($A191="","",IFERROR(INDEX(Grants!$B$2:$B$1000,MATCH($A191,Grants!$A$2:$A$1000,0)),"Grant ID not found"))</f>
        <v/>
      </c>
      <c r="E191" s="16" t="n"/>
      <c r="F191" s="16" t="n"/>
      <c r="H191" s="16" t="n"/>
      <c r="I191" s="18">
        <f>IF(OR($A191="",$F191="",$G191="Submitted",$G191="Cancelled"),"",$F191-TODAY())</f>
        <v/>
      </c>
      <c r="J191" s="19">
        <f>IF($I191="","",IF($I191&lt;0,"Overdue",IF($I191&lt;=Lists!$B$2,"Due soon","")))</f>
        <v/>
      </c>
      <c r="L191" s="4" t="n"/>
    </row>
    <row r="192">
      <c r="B192" s="19">
        <f>IF($A192="","",IFERROR(INDEX(Grants!$B$2:$B$1000,MATCH($A192,Grants!$A$2:$A$1000,0)),"Grant ID not found"))</f>
        <v/>
      </c>
      <c r="E192" s="16" t="n"/>
      <c r="F192" s="16" t="n"/>
      <c r="H192" s="16" t="n"/>
      <c r="I192" s="18">
        <f>IF(OR($A192="",$F192="",$G192="Submitted",$G192="Cancelled"),"",$F192-TODAY())</f>
        <v/>
      </c>
      <c r="J192" s="19">
        <f>IF($I192="","",IF($I192&lt;0,"Overdue",IF($I192&lt;=Lists!$B$2,"Due soon","")))</f>
        <v/>
      </c>
      <c r="L192" s="4" t="n"/>
    </row>
    <row r="193">
      <c r="B193" s="19">
        <f>IF($A193="","",IFERROR(INDEX(Grants!$B$2:$B$1000,MATCH($A193,Grants!$A$2:$A$1000,0)),"Grant ID not found"))</f>
        <v/>
      </c>
      <c r="E193" s="16" t="n"/>
      <c r="F193" s="16" t="n"/>
      <c r="H193" s="16" t="n"/>
      <c r="I193" s="18">
        <f>IF(OR($A193="",$F193="",$G193="Submitted",$G193="Cancelled"),"",$F193-TODAY())</f>
        <v/>
      </c>
      <c r="J193" s="19">
        <f>IF($I193="","",IF($I193&lt;0,"Overdue",IF($I193&lt;=Lists!$B$2,"Due soon","")))</f>
        <v/>
      </c>
      <c r="L193" s="4" t="n"/>
    </row>
    <row r="194">
      <c r="B194" s="19">
        <f>IF($A194="","",IFERROR(INDEX(Grants!$B$2:$B$1000,MATCH($A194,Grants!$A$2:$A$1000,0)),"Grant ID not found"))</f>
        <v/>
      </c>
      <c r="E194" s="16" t="n"/>
      <c r="F194" s="16" t="n"/>
      <c r="H194" s="16" t="n"/>
      <c r="I194" s="18">
        <f>IF(OR($A194="",$F194="",$G194="Submitted",$G194="Cancelled"),"",$F194-TODAY())</f>
        <v/>
      </c>
      <c r="J194" s="19">
        <f>IF($I194="","",IF($I194&lt;0,"Overdue",IF($I194&lt;=Lists!$B$2,"Due soon","")))</f>
        <v/>
      </c>
      <c r="L194" s="4" t="n"/>
    </row>
    <row r="195">
      <c r="B195" s="19">
        <f>IF($A195="","",IFERROR(INDEX(Grants!$B$2:$B$1000,MATCH($A195,Grants!$A$2:$A$1000,0)),"Grant ID not found"))</f>
        <v/>
      </c>
      <c r="E195" s="16" t="n"/>
      <c r="F195" s="16" t="n"/>
      <c r="H195" s="16" t="n"/>
      <c r="I195" s="18">
        <f>IF(OR($A195="",$F195="",$G195="Submitted",$G195="Cancelled"),"",$F195-TODAY())</f>
        <v/>
      </c>
      <c r="J195" s="19">
        <f>IF($I195="","",IF($I195&lt;0,"Overdue",IF($I195&lt;=Lists!$B$2,"Due soon","")))</f>
        <v/>
      </c>
      <c r="L195" s="4" t="n"/>
    </row>
    <row r="196">
      <c r="B196" s="19">
        <f>IF($A196="","",IFERROR(INDEX(Grants!$B$2:$B$1000,MATCH($A196,Grants!$A$2:$A$1000,0)),"Grant ID not found"))</f>
        <v/>
      </c>
      <c r="E196" s="16" t="n"/>
      <c r="F196" s="16" t="n"/>
      <c r="H196" s="16" t="n"/>
      <c r="I196" s="18">
        <f>IF(OR($A196="",$F196="",$G196="Submitted",$G196="Cancelled"),"",$F196-TODAY())</f>
        <v/>
      </c>
      <c r="J196" s="19">
        <f>IF($I196="","",IF($I196&lt;0,"Overdue",IF($I196&lt;=Lists!$B$2,"Due soon","")))</f>
        <v/>
      </c>
      <c r="L196" s="4" t="n"/>
    </row>
    <row r="197">
      <c r="B197" s="19">
        <f>IF($A197="","",IFERROR(INDEX(Grants!$B$2:$B$1000,MATCH($A197,Grants!$A$2:$A$1000,0)),"Grant ID not found"))</f>
        <v/>
      </c>
      <c r="E197" s="16" t="n"/>
      <c r="F197" s="16" t="n"/>
      <c r="H197" s="16" t="n"/>
      <c r="I197" s="18">
        <f>IF(OR($A197="",$F197="",$G197="Submitted",$G197="Cancelled"),"",$F197-TODAY())</f>
        <v/>
      </c>
      <c r="J197" s="19">
        <f>IF($I197="","",IF($I197&lt;0,"Overdue",IF($I197&lt;=Lists!$B$2,"Due soon","")))</f>
        <v/>
      </c>
      <c r="L197" s="4" t="n"/>
    </row>
    <row r="198">
      <c r="B198" s="19">
        <f>IF($A198="","",IFERROR(INDEX(Grants!$B$2:$B$1000,MATCH($A198,Grants!$A$2:$A$1000,0)),"Grant ID not found"))</f>
        <v/>
      </c>
      <c r="E198" s="16" t="n"/>
      <c r="F198" s="16" t="n"/>
      <c r="H198" s="16" t="n"/>
      <c r="I198" s="18">
        <f>IF(OR($A198="",$F198="",$G198="Submitted",$G198="Cancelled"),"",$F198-TODAY())</f>
        <v/>
      </c>
      <c r="J198" s="19">
        <f>IF($I198="","",IF($I198&lt;0,"Overdue",IF($I198&lt;=Lists!$B$2,"Due soon","")))</f>
        <v/>
      </c>
      <c r="L198" s="4" t="n"/>
    </row>
    <row r="199">
      <c r="B199" s="19">
        <f>IF($A199="","",IFERROR(INDEX(Grants!$B$2:$B$1000,MATCH($A199,Grants!$A$2:$A$1000,0)),"Grant ID not found"))</f>
        <v/>
      </c>
      <c r="E199" s="16" t="n"/>
      <c r="F199" s="16" t="n"/>
      <c r="H199" s="16" t="n"/>
      <c r="I199" s="18">
        <f>IF(OR($A199="",$F199="",$G199="Submitted",$G199="Cancelled"),"",$F199-TODAY())</f>
        <v/>
      </c>
      <c r="J199" s="19">
        <f>IF($I199="","",IF($I199&lt;0,"Overdue",IF($I199&lt;=Lists!$B$2,"Due soon","")))</f>
        <v/>
      </c>
      <c r="L199" s="4" t="n"/>
    </row>
    <row r="200">
      <c r="B200" s="19">
        <f>IF($A200="","",IFERROR(INDEX(Grants!$B$2:$B$1000,MATCH($A200,Grants!$A$2:$A$1000,0)),"Grant ID not found"))</f>
        <v/>
      </c>
      <c r="E200" s="16" t="n"/>
      <c r="F200" s="16" t="n"/>
      <c r="H200" s="16" t="n"/>
      <c r="I200" s="18">
        <f>IF(OR($A200="",$F200="",$G200="Submitted",$G200="Cancelled"),"",$F200-TODAY())</f>
        <v/>
      </c>
      <c r="J200" s="19">
        <f>IF($I200="","",IF($I200&lt;0,"Overdue",IF($I200&lt;=Lists!$B$2,"Due soon","")))</f>
        <v/>
      </c>
      <c r="L200" s="4" t="n"/>
    </row>
    <row r="201">
      <c r="B201" s="19">
        <f>IF($A201="","",IFERROR(INDEX(Grants!$B$2:$B$1000,MATCH($A201,Grants!$A$2:$A$1000,0)),"Grant ID not found"))</f>
        <v/>
      </c>
      <c r="E201" s="16" t="n"/>
      <c r="F201" s="16" t="n"/>
      <c r="H201" s="16" t="n"/>
      <c r="I201" s="18">
        <f>IF(OR($A201="",$F201="",$G201="Submitted",$G201="Cancelled"),"",$F201-TODAY())</f>
        <v/>
      </c>
      <c r="J201" s="19">
        <f>IF($I201="","",IF($I201&lt;0,"Overdue",IF($I201&lt;=Lists!$B$2,"Due soon","")))</f>
        <v/>
      </c>
      <c r="L201" s="4" t="n"/>
    </row>
    <row r="202">
      <c r="B202" s="19">
        <f>IF($A202="","",IFERROR(INDEX(Grants!$B$2:$B$1000,MATCH($A202,Grants!$A$2:$A$1000,0)),"Grant ID not found"))</f>
        <v/>
      </c>
      <c r="E202" s="16" t="n"/>
      <c r="F202" s="16" t="n"/>
      <c r="H202" s="16" t="n"/>
      <c r="I202" s="18">
        <f>IF(OR($A202="",$F202="",$G202="Submitted",$G202="Cancelled"),"",$F202-TODAY())</f>
        <v/>
      </c>
      <c r="J202" s="19">
        <f>IF($I202="","",IF($I202&lt;0,"Overdue",IF($I202&lt;=Lists!$B$2,"Due soon","")))</f>
        <v/>
      </c>
      <c r="L202" s="4" t="n"/>
    </row>
    <row r="203">
      <c r="B203" s="19">
        <f>IF($A203="","",IFERROR(INDEX(Grants!$B$2:$B$1000,MATCH($A203,Grants!$A$2:$A$1000,0)),"Grant ID not found"))</f>
        <v/>
      </c>
      <c r="E203" s="16" t="n"/>
      <c r="F203" s="16" t="n"/>
      <c r="H203" s="16" t="n"/>
      <c r="I203" s="18">
        <f>IF(OR($A203="",$F203="",$G203="Submitted",$G203="Cancelled"),"",$F203-TODAY())</f>
        <v/>
      </c>
      <c r="J203" s="19">
        <f>IF($I203="","",IF($I203&lt;0,"Overdue",IF($I203&lt;=Lists!$B$2,"Due soon","")))</f>
        <v/>
      </c>
      <c r="L203" s="4" t="n"/>
    </row>
    <row r="204">
      <c r="B204" s="19">
        <f>IF($A204="","",IFERROR(INDEX(Grants!$B$2:$B$1000,MATCH($A204,Grants!$A$2:$A$1000,0)),"Grant ID not found"))</f>
        <v/>
      </c>
      <c r="E204" s="16" t="n"/>
      <c r="F204" s="16" t="n"/>
      <c r="H204" s="16" t="n"/>
      <c r="I204" s="18">
        <f>IF(OR($A204="",$F204="",$G204="Submitted",$G204="Cancelled"),"",$F204-TODAY())</f>
        <v/>
      </c>
      <c r="J204" s="19">
        <f>IF($I204="","",IF($I204&lt;0,"Overdue",IF($I204&lt;=Lists!$B$2,"Due soon","")))</f>
        <v/>
      </c>
      <c r="L204" s="4" t="n"/>
    </row>
    <row r="205">
      <c r="B205" s="19">
        <f>IF($A205="","",IFERROR(INDEX(Grants!$B$2:$B$1000,MATCH($A205,Grants!$A$2:$A$1000,0)),"Grant ID not found"))</f>
        <v/>
      </c>
      <c r="E205" s="16" t="n"/>
      <c r="F205" s="16" t="n"/>
      <c r="H205" s="16" t="n"/>
      <c r="I205" s="18">
        <f>IF(OR($A205="",$F205="",$G205="Submitted",$G205="Cancelled"),"",$F205-TODAY())</f>
        <v/>
      </c>
      <c r="J205" s="19">
        <f>IF($I205="","",IF($I205&lt;0,"Overdue",IF($I205&lt;=Lists!$B$2,"Due soon","")))</f>
        <v/>
      </c>
      <c r="L205" s="4" t="n"/>
    </row>
    <row r="206">
      <c r="B206" s="19">
        <f>IF($A206="","",IFERROR(INDEX(Grants!$B$2:$B$1000,MATCH($A206,Grants!$A$2:$A$1000,0)),"Grant ID not found"))</f>
        <v/>
      </c>
      <c r="E206" s="16" t="n"/>
      <c r="F206" s="16" t="n"/>
      <c r="H206" s="16" t="n"/>
      <c r="I206" s="18">
        <f>IF(OR($A206="",$F206="",$G206="Submitted",$G206="Cancelled"),"",$F206-TODAY())</f>
        <v/>
      </c>
      <c r="J206" s="19">
        <f>IF($I206="","",IF($I206&lt;0,"Overdue",IF($I206&lt;=Lists!$B$2,"Due soon","")))</f>
        <v/>
      </c>
      <c r="L206" s="4" t="n"/>
    </row>
    <row r="207">
      <c r="B207" s="19">
        <f>IF($A207="","",IFERROR(INDEX(Grants!$B$2:$B$1000,MATCH($A207,Grants!$A$2:$A$1000,0)),"Grant ID not found"))</f>
        <v/>
      </c>
      <c r="E207" s="16" t="n"/>
      <c r="F207" s="16" t="n"/>
      <c r="H207" s="16" t="n"/>
      <c r="I207" s="18">
        <f>IF(OR($A207="",$F207="",$G207="Submitted",$G207="Cancelled"),"",$F207-TODAY())</f>
        <v/>
      </c>
      <c r="J207" s="19">
        <f>IF($I207="","",IF($I207&lt;0,"Overdue",IF($I207&lt;=Lists!$B$2,"Due soon","")))</f>
        <v/>
      </c>
      <c r="L207" s="4" t="n"/>
    </row>
    <row r="208">
      <c r="B208" s="19">
        <f>IF($A208="","",IFERROR(INDEX(Grants!$B$2:$B$1000,MATCH($A208,Grants!$A$2:$A$1000,0)),"Grant ID not found"))</f>
        <v/>
      </c>
      <c r="E208" s="16" t="n"/>
      <c r="F208" s="16" t="n"/>
      <c r="H208" s="16" t="n"/>
      <c r="I208" s="18">
        <f>IF(OR($A208="",$F208="",$G208="Submitted",$G208="Cancelled"),"",$F208-TODAY())</f>
        <v/>
      </c>
      <c r="J208" s="19">
        <f>IF($I208="","",IF($I208&lt;0,"Overdue",IF($I208&lt;=Lists!$B$2,"Due soon","")))</f>
        <v/>
      </c>
      <c r="L208" s="4" t="n"/>
    </row>
    <row r="209">
      <c r="B209" s="19">
        <f>IF($A209="","",IFERROR(INDEX(Grants!$B$2:$B$1000,MATCH($A209,Grants!$A$2:$A$1000,0)),"Grant ID not found"))</f>
        <v/>
      </c>
      <c r="E209" s="16" t="n"/>
      <c r="F209" s="16" t="n"/>
      <c r="H209" s="16" t="n"/>
      <c r="I209" s="18">
        <f>IF(OR($A209="",$F209="",$G209="Submitted",$G209="Cancelled"),"",$F209-TODAY())</f>
        <v/>
      </c>
      <c r="J209" s="19">
        <f>IF($I209="","",IF($I209&lt;0,"Overdue",IF($I209&lt;=Lists!$B$2,"Due soon","")))</f>
        <v/>
      </c>
      <c r="L209" s="4" t="n"/>
    </row>
    <row r="210">
      <c r="B210" s="19">
        <f>IF($A210="","",IFERROR(INDEX(Grants!$B$2:$B$1000,MATCH($A210,Grants!$A$2:$A$1000,0)),"Grant ID not found"))</f>
        <v/>
      </c>
      <c r="E210" s="16" t="n"/>
      <c r="F210" s="16" t="n"/>
      <c r="H210" s="16" t="n"/>
      <c r="I210" s="18">
        <f>IF(OR($A210="",$F210="",$G210="Submitted",$G210="Cancelled"),"",$F210-TODAY())</f>
        <v/>
      </c>
      <c r="J210" s="19">
        <f>IF($I210="","",IF($I210&lt;0,"Overdue",IF($I210&lt;=Lists!$B$2,"Due soon","")))</f>
        <v/>
      </c>
      <c r="L210" s="4" t="n"/>
    </row>
    <row r="211">
      <c r="B211" s="19">
        <f>IF($A211="","",IFERROR(INDEX(Grants!$B$2:$B$1000,MATCH($A211,Grants!$A$2:$A$1000,0)),"Grant ID not found"))</f>
        <v/>
      </c>
      <c r="E211" s="16" t="n"/>
      <c r="F211" s="16" t="n"/>
      <c r="H211" s="16" t="n"/>
      <c r="I211" s="18">
        <f>IF(OR($A211="",$F211="",$G211="Submitted",$G211="Cancelled"),"",$F211-TODAY())</f>
        <v/>
      </c>
      <c r="J211" s="19">
        <f>IF($I211="","",IF($I211&lt;0,"Overdue",IF($I211&lt;=Lists!$B$2,"Due soon","")))</f>
        <v/>
      </c>
      <c r="L211" s="4" t="n"/>
    </row>
    <row r="212">
      <c r="B212" s="19">
        <f>IF($A212="","",IFERROR(INDEX(Grants!$B$2:$B$1000,MATCH($A212,Grants!$A$2:$A$1000,0)),"Grant ID not found"))</f>
        <v/>
      </c>
      <c r="E212" s="16" t="n"/>
      <c r="F212" s="16" t="n"/>
      <c r="H212" s="16" t="n"/>
      <c r="I212" s="18">
        <f>IF(OR($A212="",$F212="",$G212="Submitted",$G212="Cancelled"),"",$F212-TODAY())</f>
        <v/>
      </c>
      <c r="J212" s="19">
        <f>IF($I212="","",IF($I212&lt;0,"Overdue",IF($I212&lt;=Lists!$B$2,"Due soon","")))</f>
        <v/>
      </c>
      <c r="L212" s="4" t="n"/>
    </row>
    <row r="213">
      <c r="B213" s="19">
        <f>IF($A213="","",IFERROR(INDEX(Grants!$B$2:$B$1000,MATCH($A213,Grants!$A$2:$A$1000,0)),"Grant ID not found"))</f>
        <v/>
      </c>
      <c r="E213" s="16" t="n"/>
      <c r="F213" s="16" t="n"/>
      <c r="H213" s="16" t="n"/>
      <c r="I213" s="18">
        <f>IF(OR($A213="",$F213="",$G213="Submitted",$G213="Cancelled"),"",$F213-TODAY())</f>
        <v/>
      </c>
      <c r="J213" s="19">
        <f>IF($I213="","",IF($I213&lt;0,"Overdue",IF($I213&lt;=Lists!$B$2,"Due soon","")))</f>
        <v/>
      </c>
      <c r="L213" s="4" t="n"/>
    </row>
    <row r="214">
      <c r="B214" s="19">
        <f>IF($A214="","",IFERROR(INDEX(Grants!$B$2:$B$1000,MATCH($A214,Grants!$A$2:$A$1000,0)),"Grant ID not found"))</f>
        <v/>
      </c>
      <c r="E214" s="16" t="n"/>
      <c r="F214" s="16" t="n"/>
      <c r="H214" s="16" t="n"/>
      <c r="I214" s="18">
        <f>IF(OR($A214="",$F214="",$G214="Submitted",$G214="Cancelled"),"",$F214-TODAY())</f>
        <v/>
      </c>
      <c r="J214" s="19">
        <f>IF($I214="","",IF($I214&lt;0,"Overdue",IF($I214&lt;=Lists!$B$2,"Due soon","")))</f>
        <v/>
      </c>
      <c r="L214" s="4" t="n"/>
    </row>
    <row r="215">
      <c r="B215" s="19">
        <f>IF($A215="","",IFERROR(INDEX(Grants!$B$2:$B$1000,MATCH($A215,Grants!$A$2:$A$1000,0)),"Grant ID not found"))</f>
        <v/>
      </c>
      <c r="E215" s="16" t="n"/>
      <c r="F215" s="16" t="n"/>
      <c r="H215" s="16" t="n"/>
      <c r="I215" s="18">
        <f>IF(OR($A215="",$F215="",$G215="Submitted",$G215="Cancelled"),"",$F215-TODAY())</f>
        <v/>
      </c>
      <c r="J215" s="19">
        <f>IF($I215="","",IF($I215&lt;0,"Overdue",IF($I215&lt;=Lists!$B$2,"Due soon","")))</f>
        <v/>
      </c>
      <c r="L215" s="4" t="n"/>
    </row>
    <row r="216">
      <c r="B216" s="19">
        <f>IF($A216="","",IFERROR(INDEX(Grants!$B$2:$B$1000,MATCH($A216,Grants!$A$2:$A$1000,0)),"Grant ID not found"))</f>
        <v/>
      </c>
      <c r="E216" s="16" t="n"/>
      <c r="F216" s="16" t="n"/>
      <c r="H216" s="16" t="n"/>
      <c r="I216" s="18">
        <f>IF(OR($A216="",$F216="",$G216="Submitted",$G216="Cancelled"),"",$F216-TODAY())</f>
        <v/>
      </c>
      <c r="J216" s="19">
        <f>IF($I216="","",IF($I216&lt;0,"Overdue",IF($I216&lt;=Lists!$B$2,"Due soon","")))</f>
        <v/>
      </c>
      <c r="L216" s="4" t="n"/>
    </row>
    <row r="217">
      <c r="B217" s="19">
        <f>IF($A217="","",IFERROR(INDEX(Grants!$B$2:$B$1000,MATCH($A217,Grants!$A$2:$A$1000,0)),"Grant ID not found"))</f>
        <v/>
      </c>
      <c r="E217" s="16" t="n"/>
      <c r="F217" s="16" t="n"/>
      <c r="H217" s="16" t="n"/>
      <c r="I217" s="18">
        <f>IF(OR($A217="",$F217="",$G217="Submitted",$G217="Cancelled"),"",$F217-TODAY())</f>
        <v/>
      </c>
      <c r="J217" s="19">
        <f>IF($I217="","",IF($I217&lt;0,"Overdue",IF($I217&lt;=Lists!$B$2,"Due soon","")))</f>
        <v/>
      </c>
      <c r="L217" s="4" t="n"/>
    </row>
    <row r="218">
      <c r="B218" s="19">
        <f>IF($A218="","",IFERROR(INDEX(Grants!$B$2:$B$1000,MATCH($A218,Grants!$A$2:$A$1000,0)),"Grant ID not found"))</f>
        <v/>
      </c>
      <c r="E218" s="16" t="n"/>
      <c r="F218" s="16" t="n"/>
      <c r="H218" s="16" t="n"/>
      <c r="I218" s="18">
        <f>IF(OR($A218="",$F218="",$G218="Submitted",$G218="Cancelled"),"",$F218-TODAY())</f>
        <v/>
      </c>
      <c r="J218" s="19">
        <f>IF($I218="","",IF($I218&lt;0,"Overdue",IF($I218&lt;=Lists!$B$2,"Due soon","")))</f>
        <v/>
      </c>
      <c r="L218" s="4" t="n"/>
    </row>
    <row r="219">
      <c r="B219" s="19">
        <f>IF($A219="","",IFERROR(INDEX(Grants!$B$2:$B$1000,MATCH($A219,Grants!$A$2:$A$1000,0)),"Grant ID not found"))</f>
        <v/>
      </c>
      <c r="E219" s="16" t="n"/>
      <c r="F219" s="16" t="n"/>
      <c r="H219" s="16" t="n"/>
      <c r="I219" s="18">
        <f>IF(OR($A219="",$F219="",$G219="Submitted",$G219="Cancelled"),"",$F219-TODAY())</f>
        <v/>
      </c>
      <c r="J219" s="19">
        <f>IF($I219="","",IF($I219&lt;0,"Overdue",IF($I219&lt;=Lists!$B$2,"Due soon","")))</f>
        <v/>
      </c>
      <c r="L219" s="4" t="n"/>
    </row>
    <row r="220">
      <c r="B220" s="19">
        <f>IF($A220="","",IFERROR(INDEX(Grants!$B$2:$B$1000,MATCH($A220,Grants!$A$2:$A$1000,0)),"Grant ID not found"))</f>
        <v/>
      </c>
      <c r="E220" s="16" t="n"/>
      <c r="F220" s="16" t="n"/>
      <c r="H220" s="16" t="n"/>
      <c r="I220" s="18">
        <f>IF(OR($A220="",$F220="",$G220="Submitted",$G220="Cancelled"),"",$F220-TODAY())</f>
        <v/>
      </c>
      <c r="J220" s="19">
        <f>IF($I220="","",IF($I220&lt;0,"Overdue",IF($I220&lt;=Lists!$B$2,"Due soon","")))</f>
        <v/>
      </c>
      <c r="L220" s="4" t="n"/>
    </row>
    <row r="221">
      <c r="B221" s="19">
        <f>IF($A221="","",IFERROR(INDEX(Grants!$B$2:$B$1000,MATCH($A221,Grants!$A$2:$A$1000,0)),"Grant ID not found"))</f>
        <v/>
      </c>
      <c r="E221" s="16" t="n"/>
      <c r="F221" s="16" t="n"/>
      <c r="H221" s="16" t="n"/>
      <c r="I221" s="18">
        <f>IF(OR($A221="",$F221="",$G221="Submitted",$G221="Cancelled"),"",$F221-TODAY())</f>
        <v/>
      </c>
      <c r="J221" s="19">
        <f>IF($I221="","",IF($I221&lt;0,"Overdue",IF($I221&lt;=Lists!$B$2,"Due soon","")))</f>
        <v/>
      </c>
      <c r="L221" s="4" t="n"/>
    </row>
    <row r="222">
      <c r="B222" s="19">
        <f>IF($A222="","",IFERROR(INDEX(Grants!$B$2:$B$1000,MATCH($A222,Grants!$A$2:$A$1000,0)),"Grant ID not found"))</f>
        <v/>
      </c>
      <c r="E222" s="16" t="n"/>
      <c r="F222" s="16" t="n"/>
      <c r="H222" s="16" t="n"/>
      <c r="I222" s="18">
        <f>IF(OR($A222="",$F222="",$G222="Submitted",$G222="Cancelled"),"",$F222-TODAY())</f>
        <v/>
      </c>
      <c r="J222" s="19">
        <f>IF($I222="","",IF($I222&lt;0,"Overdue",IF($I222&lt;=Lists!$B$2,"Due soon","")))</f>
        <v/>
      </c>
      <c r="L222" s="4" t="n"/>
    </row>
    <row r="223">
      <c r="B223" s="19">
        <f>IF($A223="","",IFERROR(INDEX(Grants!$B$2:$B$1000,MATCH($A223,Grants!$A$2:$A$1000,0)),"Grant ID not found"))</f>
        <v/>
      </c>
      <c r="E223" s="16" t="n"/>
      <c r="F223" s="16" t="n"/>
      <c r="H223" s="16" t="n"/>
      <c r="I223" s="18">
        <f>IF(OR($A223="",$F223="",$G223="Submitted",$G223="Cancelled"),"",$F223-TODAY())</f>
        <v/>
      </c>
      <c r="J223" s="19">
        <f>IF($I223="","",IF($I223&lt;0,"Overdue",IF($I223&lt;=Lists!$B$2,"Due soon","")))</f>
        <v/>
      </c>
      <c r="L223" s="4" t="n"/>
    </row>
    <row r="224">
      <c r="B224" s="19">
        <f>IF($A224="","",IFERROR(INDEX(Grants!$B$2:$B$1000,MATCH($A224,Grants!$A$2:$A$1000,0)),"Grant ID not found"))</f>
        <v/>
      </c>
      <c r="E224" s="16" t="n"/>
      <c r="F224" s="16" t="n"/>
      <c r="H224" s="16" t="n"/>
      <c r="I224" s="18">
        <f>IF(OR($A224="",$F224="",$G224="Submitted",$G224="Cancelled"),"",$F224-TODAY())</f>
        <v/>
      </c>
      <c r="J224" s="19">
        <f>IF($I224="","",IF($I224&lt;0,"Overdue",IF($I224&lt;=Lists!$B$2,"Due soon","")))</f>
        <v/>
      </c>
      <c r="L224" s="4" t="n"/>
    </row>
    <row r="225">
      <c r="B225" s="19">
        <f>IF($A225="","",IFERROR(INDEX(Grants!$B$2:$B$1000,MATCH($A225,Grants!$A$2:$A$1000,0)),"Grant ID not found"))</f>
        <v/>
      </c>
      <c r="E225" s="16" t="n"/>
      <c r="F225" s="16" t="n"/>
      <c r="H225" s="16" t="n"/>
      <c r="I225" s="18">
        <f>IF(OR($A225="",$F225="",$G225="Submitted",$G225="Cancelled"),"",$F225-TODAY())</f>
        <v/>
      </c>
      <c r="J225" s="19">
        <f>IF($I225="","",IF($I225&lt;0,"Overdue",IF($I225&lt;=Lists!$B$2,"Due soon","")))</f>
        <v/>
      </c>
      <c r="L225" s="4" t="n"/>
    </row>
    <row r="226">
      <c r="B226" s="19">
        <f>IF($A226="","",IFERROR(INDEX(Grants!$B$2:$B$1000,MATCH($A226,Grants!$A$2:$A$1000,0)),"Grant ID not found"))</f>
        <v/>
      </c>
      <c r="E226" s="16" t="n"/>
      <c r="F226" s="16" t="n"/>
      <c r="H226" s="16" t="n"/>
      <c r="I226" s="18">
        <f>IF(OR($A226="",$F226="",$G226="Submitted",$G226="Cancelled"),"",$F226-TODAY())</f>
        <v/>
      </c>
      <c r="J226" s="19">
        <f>IF($I226="","",IF($I226&lt;0,"Overdue",IF($I226&lt;=Lists!$B$2,"Due soon","")))</f>
        <v/>
      </c>
      <c r="L226" s="4" t="n"/>
    </row>
    <row r="227">
      <c r="B227" s="19">
        <f>IF($A227="","",IFERROR(INDEX(Grants!$B$2:$B$1000,MATCH($A227,Grants!$A$2:$A$1000,0)),"Grant ID not found"))</f>
        <v/>
      </c>
      <c r="E227" s="16" t="n"/>
      <c r="F227" s="16" t="n"/>
      <c r="H227" s="16" t="n"/>
      <c r="I227" s="18">
        <f>IF(OR($A227="",$F227="",$G227="Submitted",$G227="Cancelled"),"",$F227-TODAY())</f>
        <v/>
      </c>
      <c r="J227" s="19">
        <f>IF($I227="","",IF($I227&lt;0,"Overdue",IF($I227&lt;=Lists!$B$2,"Due soon","")))</f>
        <v/>
      </c>
      <c r="L227" s="4" t="n"/>
    </row>
    <row r="228">
      <c r="B228" s="19">
        <f>IF($A228="","",IFERROR(INDEX(Grants!$B$2:$B$1000,MATCH($A228,Grants!$A$2:$A$1000,0)),"Grant ID not found"))</f>
        <v/>
      </c>
      <c r="E228" s="16" t="n"/>
      <c r="F228" s="16" t="n"/>
      <c r="H228" s="16" t="n"/>
      <c r="I228" s="18">
        <f>IF(OR($A228="",$F228="",$G228="Submitted",$G228="Cancelled"),"",$F228-TODAY())</f>
        <v/>
      </c>
      <c r="J228" s="19">
        <f>IF($I228="","",IF($I228&lt;0,"Overdue",IF($I228&lt;=Lists!$B$2,"Due soon","")))</f>
        <v/>
      </c>
      <c r="L228" s="4" t="n"/>
    </row>
    <row r="229">
      <c r="B229" s="19">
        <f>IF($A229="","",IFERROR(INDEX(Grants!$B$2:$B$1000,MATCH($A229,Grants!$A$2:$A$1000,0)),"Grant ID not found"))</f>
        <v/>
      </c>
      <c r="E229" s="16" t="n"/>
      <c r="F229" s="16" t="n"/>
      <c r="H229" s="16" t="n"/>
      <c r="I229" s="18">
        <f>IF(OR($A229="",$F229="",$G229="Submitted",$G229="Cancelled"),"",$F229-TODAY())</f>
        <v/>
      </c>
      <c r="J229" s="19">
        <f>IF($I229="","",IF($I229&lt;0,"Overdue",IF($I229&lt;=Lists!$B$2,"Due soon","")))</f>
        <v/>
      </c>
      <c r="L229" s="4" t="n"/>
    </row>
    <row r="230">
      <c r="B230" s="19">
        <f>IF($A230="","",IFERROR(INDEX(Grants!$B$2:$B$1000,MATCH($A230,Grants!$A$2:$A$1000,0)),"Grant ID not found"))</f>
        <v/>
      </c>
      <c r="E230" s="16" t="n"/>
      <c r="F230" s="16" t="n"/>
      <c r="H230" s="16" t="n"/>
      <c r="I230" s="18">
        <f>IF(OR($A230="",$F230="",$G230="Submitted",$G230="Cancelled"),"",$F230-TODAY())</f>
        <v/>
      </c>
      <c r="J230" s="19">
        <f>IF($I230="","",IF($I230&lt;0,"Overdue",IF($I230&lt;=Lists!$B$2,"Due soon","")))</f>
        <v/>
      </c>
      <c r="L230" s="4" t="n"/>
    </row>
    <row r="231">
      <c r="B231" s="19">
        <f>IF($A231="","",IFERROR(INDEX(Grants!$B$2:$B$1000,MATCH($A231,Grants!$A$2:$A$1000,0)),"Grant ID not found"))</f>
        <v/>
      </c>
      <c r="E231" s="16" t="n"/>
      <c r="F231" s="16" t="n"/>
      <c r="H231" s="16" t="n"/>
      <c r="I231" s="18">
        <f>IF(OR($A231="",$F231="",$G231="Submitted",$G231="Cancelled"),"",$F231-TODAY())</f>
        <v/>
      </c>
      <c r="J231" s="19">
        <f>IF($I231="","",IF($I231&lt;0,"Overdue",IF($I231&lt;=Lists!$B$2,"Due soon","")))</f>
        <v/>
      </c>
      <c r="L231" s="4" t="n"/>
    </row>
    <row r="232">
      <c r="B232" s="19">
        <f>IF($A232="","",IFERROR(INDEX(Grants!$B$2:$B$1000,MATCH($A232,Grants!$A$2:$A$1000,0)),"Grant ID not found"))</f>
        <v/>
      </c>
      <c r="E232" s="16" t="n"/>
      <c r="F232" s="16" t="n"/>
      <c r="H232" s="16" t="n"/>
      <c r="I232" s="18">
        <f>IF(OR($A232="",$F232="",$G232="Submitted",$G232="Cancelled"),"",$F232-TODAY())</f>
        <v/>
      </c>
      <c r="J232" s="19">
        <f>IF($I232="","",IF($I232&lt;0,"Overdue",IF($I232&lt;=Lists!$B$2,"Due soon","")))</f>
        <v/>
      </c>
      <c r="L232" s="4" t="n"/>
    </row>
    <row r="233">
      <c r="B233" s="19">
        <f>IF($A233="","",IFERROR(INDEX(Grants!$B$2:$B$1000,MATCH($A233,Grants!$A$2:$A$1000,0)),"Grant ID not found"))</f>
        <v/>
      </c>
      <c r="E233" s="16" t="n"/>
      <c r="F233" s="16" t="n"/>
      <c r="H233" s="16" t="n"/>
      <c r="I233" s="18">
        <f>IF(OR($A233="",$F233="",$G233="Submitted",$G233="Cancelled"),"",$F233-TODAY())</f>
        <v/>
      </c>
      <c r="J233" s="19">
        <f>IF($I233="","",IF($I233&lt;0,"Overdue",IF($I233&lt;=Lists!$B$2,"Due soon","")))</f>
        <v/>
      </c>
      <c r="L233" s="4" t="n"/>
    </row>
    <row r="234">
      <c r="B234" s="19">
        <f>IF($A234="","",IFERROR(INDEX(Grants!$B$2:$B$1000,MATCH($A234,Grants!$A$2:$A$1000,0)),"Grant ID not found"))</f>
        <v/>
      </c>
      <c r="E234" s="16" t="n"/>
      <c r="F234" s="16" t="n"/>
      <c r="H234" s="16" t="n"/>
      <c r="I234" s="18">
        <f>IF(OR($A234="",$F234="",$G234="Submitted",$G234="Cancelled"),"",$F234-TODAY())</f>
        <v/>
      </c>
      <c r="J234" s="19">
        <f>IF($I234="","",IF($I234&lt;0,"Overdue",IF($I234&lt;=Lists!$B$2,"Due soon","")))</f>
        <v/>
      </c>
      <c r="L234" s="4" t="n"/>
    </row>
    <row r="235">
      <c r="B235" s="19">
        <f>IF($A235="","",IFERROR(INDEX(Grants!$B$2:$B$1000,MATCH($A235,Grants!$A$2:$A$1000,0)),"Grant ID not found"))</f>
        <v/>
      </c>
      <c r="E235" s="16" t="n"/>
      <c r="F235" s="16" t="n"/>
      <c r="H235" s="16" t="n"/>
      <c r="I235" s="18">
        <f>IF(OR($A235="",$F235="",$G235="Submitted",$G235="Cancelled"),"",$F235-TODAY())</f>
        <v/>
      </c>
      <c r="J235" s="19">
        <f>IF($I235="","",IF($I235&lt;0,"Overdue",IF($I235&lt;=Lists!$B$2,"Due soon","")))</f>
        <v/>
      </c>
      <c r="L235" s="4" t="n"/>
    </row>
    <row r="236">
      <c r="B236" s="19">
        <f>IF($A236="","",IFERROR(INDEX(Grants!$B$2:$B$1000,MATCH($A236,Grants!$A$2:$A$1000,0)),"Grant ID not found"))</f>
        <v/>
      </c>
      <c r="E236" s="16" t="n"/>
      <c r="F236" s="16" t="n"/>
      <c r="H236" s="16" t="n"/>
      <c r="I236" s="18">
        <f>IF(OR($A236="",$F236="",$G236="Submitted",$G236="Cancelled"),"",$F236-TODAY())</f>
        <v/>
      </c>
      <c r="J236" s="19">
        <f>IF($I236="","",IF($I236&lt;0,"Overdue",IF($I236&lt;=Lists!$B$2,"Due soon","")))</f>
        <v/>
      </c>
      <c r="L236" s="4" t="n"/>
    </row>
    <row r="237">
      <c r="B237" s="19">
        <f>IF($A237="","",IFERROR(INDEX(Grants!$B$2:$B$1000,MATCH($A237,Grants!$A$2:$A$1000,0)),"Grant ID not found"))</f>
        <v/>
      </c>
      <c r="E237" s="16" t="n"/>
      <c r="F237" s="16" t="n"/>
      <c r="H237" s="16" t="n"/>
      <c r="I237" s="18">
        <f>IF(OR($A237="",$F237="",$G237="Submitted",$G237="Cancelled"),"",$F237-TODAY())</f>
        <v/>
      </c>
      <c r="J237" s="19">
        <f>IF($I237="","",IF($I237&lt;0,"Overdue",IF($I237&lt;=Lists!$B$2,"Due soon","")))</f>
        <v/>
      </c>
      <c r="L237" s="4" t="n"/>
    </row>
    <row r="238">
      <c r="B238" s="19">
        <f>IF($A238="","",IFERROR(INDEX(Grants!$B$2:$B$1000,MATCH($A238,Grants!$A$2:$A$1000,0)),"Grant ID not found"))</f>
        <v/>
      </c>
      <c r="E238" s="16" t="n"/>
      <c r="F238" s="16" t="n"/>
      <c r="H238" s="16" t="n"/>
      <c r="I238" s="18">
        <f>IF(OR($A238="",$F238="",$G238="Submitted",$G238="Cancelled"),"",$F238-TODAY())</f>
        <v/>
      </c>
      <c r="J238" s="19">
        <f>IF($I238="","",IF($I238&lt;0,"Overdue",IF($I238&lt;=Lists!$B$2,"Due soon","")))</f>
        <v/>
      </c>
      <c r="L238" s="4" t="n"/>
    </row>
    <row r="239">
      <c r="B239" s="19">
        <f>IF($A239="","",IFERROR(INDEX(Grants!$B$2:$B$1000,MATCH($A239,Grants!$A$2:$A$1000,0)),"Grant ID not found"))</f>
        <v/>
      </c>
      <c r="E239" s="16" t="n"/>
      <c r="F239" s="16" t="n"/>
      <c r="H239" s="16" t="n"/>
      <c r="I239" s="18">
        <f>IF(OR($A239="",$F239="",$G239="Submitted",$G239="Cancelled"),"",$F239-TODAY())</f>
        <v/>
      </c>
      <c r="J239" s="19">
        <f>IF($I239="","",IF($I239&lt;0,"Overdue",IF($I239&lt;=Lists!$B$2,"Due soon","")))</f>
        <v/>
      </c>
      <c r="L239" s="4" t="n"/>
    </row>
    <row r="240">
      <c r="B240" s="19">
        <f>IF($A240="","",IFERROR(INDEX(Grants!$B$2:$B$1000,MATCH($A240,Grants!$A$2:$A$1000,0)),"Grant ID not found"))</f>
        <v/>
      </c>
      <c r="E240" s="16" t="n"/>
      <c r="F240" s="16" t="n"/>
      <c r="H240" s="16" t="n"/>
      <c r="I240" s="18">
        <f>IF(OR($A240="",$F240="",$G240="Submitted",$G240="Cancelled"),"",$F240-TODAY())</f>
        <v/>
      </c>
      <c r="J240" s="19">
        <f>IF($I240="","",IF($I240&lt;0,"Overdue",IF($I240&lt;=Lists!$B$2,"Due soon","")))</f>
        <v/>
      </c>
      <c r="L240" s="4" t="n"/>
    </row>
    <row r="241">
      <c r="B241" s="19">
        <f>IF($A241="","",IFERROR(INDEX(Grants!$B$2:$B$1000,MATCH($A241,Grants!$A$2:$A$1000,0)),"Grant ID not found"))</f>
        <v/>
      </c>
      <c r="E241" s="16" t="n"/>
      <c r="F241" s="16" t="n"/>
      <c r="H241" s="16" t="n"/>
      <c r="I241" s="18">
        <f>IF(OR($A241="",$F241="",$G241="Submitted",$G241="Cancelled"),"",$F241-TODAY())</f>
        <v/>
      </c>
      <c r="J241" s="19">
        <f>IF($I241="","",IF($I241&lt;0,"Overdue",IF($I241&lt;=Lists!$B$2,"Due soon","")))</f>
        <v/>
      </c>
      <c r="L241" s="4" t="n"/>
    </row>
    <row r="242">
      <c r="B242" s="19">
        <f>IF($A242="","",IFERROR(INDEX(Grants!$B$2:$B$1000,MATCH($A242,Grants!$A$2:$A$1000,0)),"Grant ID not found"))</f>
        <v/>
      </c>
      <c r="E242" s="16" t="n"/>
      <c r="F242" s="16" t="n"/>
      <c r="H242" s="16" t="n"/>
      <c r="I242" s="18">
        <f>IF(OR($A242="",$F242="",$G242="Submitted",$G242="Cancelled"),"",$F242-TODAY())</f>
        <v/>
      </c>
      <c r="J242" s="19">
        <f>IF($I242="","",IF($I242&lt;0,"Overdue",IF($I242&lt;=Lists!$B$2,"Due soon","")))</f>
        <v/>
      </c>
      <c r="L242" s="4" t="n"/>
    </row>
    <row r="243">
      <c r="B243" s="19">
        <f>IF($A243="","",IFERROR(INDEX(Grants!$B$2:$B$1000,MATCH($A243,Grants!$A$2:$A$1000,0)),"Grant ID not found"))</f>
        <v/>
      </c>
      <c r="E243" s="16" t="n"/>
      <c r="F243" s="16" t="n"/>
      <c r="H243" s="16" t="n"/>
      <c r="I243" s="18">
        <f>IF(OR($A243="",$F243="",$G243="Submitted",$G243="Cancelled"),"",$F243-TODAY())</f>
        <v/>
      </c>
      <c r="J243" s="19">
        <f>IF($I243="","",IF($I243&lt;0,"Overdue",IF($I243&lt;=Lists!$B$2,"Due soon","")))</f>
        <v/>
      </c>
      <c r="L243" s="4" t="n"/>
    </row>
    <row r="244">
      <c r="B244" s="19">
        <f>IF($A244="","",IFERROR(INDEX(Grants!$B$2:$B$1000,MATCH($A244,Grants!$A$2:$A$1000,0)),"Grant ID not found"))</f>
        <v/>
      </c>
      <c r="E244" s="16" t="n"/>
      <c r="F244" s="16" t="n"/>
      <c r="H244" s="16" t="n"/>
      <c r="I244" s="18">
        <f>IF(OR($A244="",$F244="",$G244="Submitted",$G244="Cancelled"),"",$F244-TODAY())</f>
        <v/>
      </c>
      <c r="J244" s="19">
        <f>IF($I244="","",IF($I244&lt;0,"Overdue",IF($I244&lt;=Lists!$B$2,"Due soon","")))</f>
        <v/>
      </c>
      <c r="L244" s="4" t="n"/>
    </row>
    <row r="245">
      <c r="B245" s="19">
        <f>IF($A245="","",IFERROR(INDEX(Grants!$B$2:$B$1000,MATCH($A245,Grants!$A$2:$A$1000,0)),"Grant ID not found"))</f>
        <v/>
      </c>
      <c r="E245" s="16" t="n"/>
      <c r="F245" s="16" t="n"/>
      <c r="H245" s="16" t="n"/>
      <c r="I245" s="18">
        <f>IF(OR($A245="",$F245="",$G245="Submitted",$G245="Cancelled"),"",$F245-TODAY())</f>
        <v/>
      </c>
      <c r="J245" s="19">
        <f>IF($I245="","",IF($I245&lt;0,"Overdue",IF($I245&lt;=Lists!$B$2,"Due soon","")))</f>
        <v/>
      </c>
      <c r="L245" s="4" t="n"/>
    </row>
    <row r="246">
      <c r="B246" s="19">
        <f>IF($A246="","",IFERROR(INDEX(Grants!$B$2:$B$1000,MATCH($A246,Grants!$A$2:$A$1000,0)),"Grant ID not found"))</f>
        <v/>
      </c>
      <c r="E246" s="16" t="n"/>
      <c r="F246" s="16" t="n"/>
      <c r="H246" s="16" t="n"/>
      <c r="I246" s="18">
        <f>IF(OR($A246="",$F246="",$G246="Submitted",$G246="Cancelled"),"",$F246-TODAY())</f>
        <v/>
      </c>
      <c r="J246" s="19">
        <f>IF($I246="","",IF($I246&lt;0,"Overdue",IF($I246&lt;=Lists!$B$2,"Due soon","")))</f>
        <v/>
      </c>
      <c r="L246" s="4" t="n"/>
    </row>
    <row r="247">
      <c r="B247" s="19">
        <f>IF($A247="","",IFERROR(INDEX(Grants!$B$2:$B$1000,MATCH($A247,Grants!$A$2:$A$1000,0)),"Grant ID not found"))</f>
        <v/>
      </c>
      <c r="E247" s="16" t="n"/>
      <c r="F247" s="16" t="n"/>
      <c r="H247" s="16" t="n"/>
      <c r="I247" s="18">
        <f>IF(OR($A247="",$F247="",$G247="Submitted",$G247="Cancelled"),"",$F247-TODAY())</f>
        <v/>
      </c>
      <c r="J247" s="19">
        <f>IF($I247="","",IF($I247&lt;0,"Overdue",IF($I247&lt;=Lists!$B$2,"Due soon","")))</f>
        <v/>
      </c>
      <c r="L247" s="4" t="n"/>
    </row>
    <row r="248">
      <c r="B248" s="19">
        <f>IF($A248="","",IFERROR(INDEX(Grants!$B$2:$B$1000,MATCH($A248,Grants!$A$2:$A$1000,0)),"Grant ID not found"))</f>
        <v/>
      </c>
      <c r="E248" s="16" t="n"/>
      <c r="F248" s="16" t="n"/>
      <c r="H248" s="16" t="n"/>
      <c r="I248" s="18">
        <f>IF(OR($A248="",$F248="",$G248="Submitted",$G248="Cancelled"),"",$F248-TODAY())</f>
        <v/>
      </c>
      <c r="J248" s="19">
        <f>IF($I248="","",IF($I248&lt;0,"Overdue",IF($I248&lt;=Lists!$B$2,"Due soon","")))</f>
        <v/>
      </c>
      <c r="L248" s="4" t="n"/>
    </row>
    <row r="249">
      <c r="B249" s="19">
        <f>IF($A249="","",IFERROR(INDEX(Grants!$B$2:$B$1000,MATCH($A249,Grants!$A$2:$A$1000,0)),"Grant ID not found"))</f>
        <v/>
      </c>
      <c r="E249" s="16" t="n"/>
      <c r="F249" s="16" t="n"/>
      <c r="H249" s="16" t="n"/>
      <c r="I249" s="18">
        <f>IF(OR($A249="",$F249="",$G249="Submitted",$G249="Cancelled"),"",$F249-TODAY())</f>
        <v/>
      </c>
      <c r="J249" s="19">
        <f>IF($I249="","",IF($I249&lt;0,"Overdue",IF($I249&lt;=Lists!$B$2,"Due soon","")))</f>
        <v/>
      </c>
      <c r="L249" s="4" t="n"/>
    </row>
    <row r="250">
      <c r="B250" s="19">
        <f>IF($A250="","",IFERROR(INDEX(Grants!$B$2:$B$1000,MATCH($A250,Grants!$A$2:$A$1000,0)),"Grant ID not found"))</f>
        <v/>
      </c>
      <c r="E250" s="16" t="n"/>
      <c r="F250" s="16" t="n"/>
      <c r="H250" s="16" t="n"/>
      <c r="I250" s="18">
        <f>IF(OR($A250="",$F250="",$G250="Submitted",$G250="Cancelled"),"",$F250-TODAY())</f>
        <v/>
      </c>
      <c r="J250" s="19">
        <f>IF($I250="","",IF($I250&lt;0,"Overdue",IF($I250&lt;=Lists!$B$2,"Due soon","")))</f>
        <v/>
      </c>
      <c r="L250" s="4" t="n"/>
    </row>
    <row r="251">
      <c r="B251" s="19">
        <f>IF($A251="","",IFERROR(INDEX(Grants!$B$2:$B$1000,MATCH($A251,Grants!$A$2:$A$1000,0)),"Grant ID not found"))</f>
        <v/>
      </c>
      <c r="E251" s="16" t="n"/>
      <c r="F251" s="16" t="n"/>
      <c r="H251" s="16" t="n"/>
      <c r="I251" s="18">
        <f>IF(OR($A251="",$F251="",$G251="Submitted",$G251="Cancelled"),"",$F251-TODAY())</f>
        <v/>
      </c>
      <c r="J251" s="19">
        <f>IF($I251="","",IF($I251&lt;0,"Overdue",IF($I251&lt;=Lists!$B$2,"Due soon","")))</f>
        <v/>
      </c>
      <c r="L251" s="4" t="n"/>
    </row>
    <row r="252">
      <c r="B252" s="19">
        <f>IF($A252="","",IFERROR(INDEX(Grants!$B$2:$B$1000,MATCH($A252,Grants!$A$2:$A$1000,0)),"Grant ID not found"))</f>
        <v/>
      </c>
      <c r="E252" s="16" t="n"/>
      <c r="F252" s="16" t="n"/>
      <c r="H252" s="16" t="n"/>
      <c r="I252" s="18">
        <f>IF(OR($A252="",$F252="",$G252="Submitted",$G252="Cancelled"),"",$F252-TODAY())</f>
        <v/>
      </c>
      <c r="J252" s="19">
        <f>IF($I252="","",IF($I252&lt;0,"Overdue",IF($I252&lt;=Lists!$B$2,"Due soon","")))</f>
        <v/>
      </c>
      <c r="L252" s="4" t="n"/>
    </row>
    <row r="253">
      <c r="B253" s="19">
        <f>IF($A253="","",IFERROR(INDEX(Grants!$B$2:$B$1000,MATCH($A253,Grants!$A$2:$A$1000,0)),"Grant ID not found"))</f>
        <v/>
      </c>
      <c r="E253" s="16" t="n"/>
      <c r="F253" s="16" t="n"/>
      <c r="H253" s="16" t="n"/>
      <c r="I253" s="18">
        <f>IF(OR($A253="",$F253="",$G253="Submitted",$G253="Cancelled"),"",$F253-TODAY())</f>
        <v/>
      </c>
      <c r="J253" s="19">
        <f>IF($I253="","",IF($I253&lt;0,"Overdue",IF($I253&lt;=Lists!$B$2,"Due soon","")))</f>
        <v/>
      </c>
      <c r="L253" s="4" t="n"/>
    </row>
    <row r="254">
      <c r="B254" s="19">
        <f>IF($A254="","",IFERROR(INDEX(Grants!$B$2:$B$1000,MATCH($A254,Grants!$A$2:$A$1000,0)),"Grant ID not found"))</f>
        <v/>
      </c>
      <c r="E254" s="16" t="n"/>
      <c r="F254" s="16" t="n"/>
      <c r="H254" s="16" t="n"/>
      <c r="I254" s="18">
        <f>IF(OR($A254="",$F254="",$G254="Submitted",$G254="Cancelled"),"",$F254-TODAY())</f>
        <v/>
      </c>
      <c r="J254" s="19">
        <f>IF($I254="","",IF($I254&lt;0,"Overdue",IF($I254&lt;=Lists!$B$2,"Due soon","")))</f>
        <v/>
      </c>
      <c r="L254" s="4" t="n"/>
    </row>
    <row r="255">
      <c r="B255" s="19">
        <f>IF($A255="","",IFERROR(INDEX(Grants!$B$2:$B$1000,MATCH($A255,Grants!$A$2:$A$1000,0)),"Grant ID not found"))</f>
        <v/>
      </c>
      <c r="E255" s="16" t="n"/>
      <c r="F255" s="16" t="n"/>
      <c r="H255" s="16" t="n"/>
      <c r="I255" s="18">
        <f>IF(OR($A255="",$F255="",$G255="Submitted",$G255="Cancelled"),"",$F255-TODAY())</f>
        <v/>
      </c>
      <c r="J255" s="19">
        <f>IF($I255="","",IF($I255&lt;0,"Overdue",IF($I255&lt;=Lists!$B$2,"Due soon","")))</f>
        <v/>
      </c>
      <c r="L255" s="4" t="n"/>
    </row>
    <row r="256">
      <c r="B256" s="19">
        <f>IF($A256="","",IFERROR(INDEX(Grants!$B$2:$B$1000,MATCH($A256,Grants!$A$2:$A$1000,0)),"Grant ID not found"))</f>
        <v/>
      </c>
      <c r="E256" s="16" t="n"/>
      <c r="F256" s="16" t="n"/>
      <c r="H256" s="16" t="n"/>
      <c r="I256" s="18">
        <f>IF(OR($A256="",$F256="",$G256="Submitted",$G256="Cancelled"),"",$F256-TODAY())</f>
        <v/>
      </c>
      <c r="J256" s="19">
        <f>IF($I256="","",IF($I256&lt;0,"Overdue",IF($I256&lt;=Lists!$B$2,"Due soon","")))</f>
        <v/>
      </c>
      <c r="L256" s="4" t="n"/>
    </row>
    <row r="257">
      <c r="B257" s="19">
        <f>IF($A257="","",IFERROR(INDEX(Grants!$B$2:$B$1000,MATCH($A257,Grants!$A$2:$A$1000,0)),"Grant ID not found"))</f>
        <v/>
      </c>
      <c r="E257" s="16" t="n"/>
      <c r="F257" s="16" t="n"/>
      <c r="H257" s="16" t="n"/>
      <c r="I257" s="18">
        <f>IF(OR($A257="",$F257="",$G257="Submitted",$G257="Cancelled"),"",$F257-TODAY())</f>
        <v/>
      </c>
      <c r="J257" s="19">
        <f>IF($I257="","",IF($I257&lt;0,"Overdue",IF($I257&lt;=Lists!$B$2,"Due soon","")))</f>
        <v/>
      </c>
      <c r="L257" s="4" t="n"/>
    </row>
    <row r="258">
      <c r="B258" s="19">
        <f>IF($A258="","",IFERROR(INDEX(Grants!$B$2:$B$1000,MATCH($A258,Grants!$A$2:$A$1000,0)),"Grant ID not found"))</f>
        <v/>
      </c>
      <c r="E258" s="16" t="n"/>
      <c r="F258" s="16" t="n"/>
      <c r="H258" s="16" t="n"/>
      <c r="I258" s="18">
        <f>IF(OR($A258="",$F258="",$G258="Submitted",$G258="Cancelled"),"",$F258-TODAY())</f>
        <v/>
      </c>
      <c r="J258" s="19">
        <f>IF($I258="","",IF($I258&lt;0,"Overdue",IF($I258&lt;=Lists!$B$2,"Due soon","")))</f>
        <v/>
      </c>
      <c r="L258" s="4" t="n"/>
    </row>
    <row r="259">
      <c r="B259" s="19">
        <f>IF($A259="","",IFERROR(INDEX(Grants!$B$2:$B$1000,MATCH($A259,Grants!$A$2:$A$1000,0)),"Grant ID not found"))</f>
        <v/>
      </c>
      <c r="E259" s="16" t="n"/>
      <c r="F259" s="16" t="n"/>
      <c r="H259" s="16" t="n"/>
      <c r="I259" s="18">
        <f>IF(OR($A259="",$F259="",$G259="Submitted",$G259="Cancelled"),"",$F259-TODAY())</f>
        <v/>
      </c>
      <c r="J259" s="19">
        <f>IF($I259="","",IF($I259&lt;0,"Overdue",IF($I259&lt;=Lists!$B$2,"Due soon","")))</f>
        <v/>
      </c>
      <c r="L259" s="4" t="n"/>
    </row>
    <row r="260">
      <c r="B260" s="19">
        <f>IF($A260="","",IFERROR(INDEX(Grants!$B$2:$B$1000,MATCH($A260,Grants!$A$2:$A$1000,0)),"Grant ID not found"))</f>
        <v/>
      </c>
      <c r="E260" s="16" t="n"/>
      <c r="F260" s="16" t="n"/>
      <c r="H260" s="16" t="n"/>
      <c r="I260" s="18">
        <f>IF(OR($A260="",$F260="",$G260="Submitted",$G260="Cancelled"),"",$F260-TODAY())</f>
        <v/>
      </c>
      <c r="J260" s="19">
        <f>IF($I260="","",IF($I260&lt;0,"Overdue",IF($I260&lt;=Lists!$B$2,"Due soon","")))</f>
        <v/>
      </c>
      <c r="L260" s="4" t="n"/>
    </row>
    <row r="261">
      <c r="B261" s="19">
        <f>IF($A261="","",IFERROR(INDEX(Grants!$B$2:$B$1000,MATCH($A261,Grants!$A$2:$A$1000,0)),"Grant ID not found"))</f>
        <v/>
      </c>
      <c r="E261" s="16" t="n"/>
      <c r="F261" s="16" t="n"/>
      <c r="H261" s="16" t="n"/>
      <c r="I261" s="18">
        <f>IF(OR($A261="",$F261="",$G261="Submitted",$G261="Cancelled"),"",$F261-TODAY())</f>
        <v/>
      </c>
      <c r="J261" s="19">
        <f>IF($I261="","",IF($I261&lt;0,"Overdue",IF($I261&lt;=Lists!$B$2,"Due soon","")))</f>
        <v/>
      </c>
      <c r="L261" s="4" t="n"/>
    </row>
    <row r="262">
      <c r="B262" s="19">
        <f>IF($A262="","",IFERROR(INDEX(Grants!$B$2:$B$1000,MATCH($A262,Grants!$A$2:$A$1000,0)),"Grant ID not found"))</f>
        <v/>
      </c>
      <c r="E262" s="16" t="n"/>
      <c r="F262" s="16" t="n"/>
      <c r="H262" s="16" t="n"/>
      <c r="I262" s="18">
        <f>IF(OR($A262="",$F262="",$G262="Submitted",$G262="Cancelled"),"",$F262-TODAY())</f>
        <v/>
      </c>
      <c r="J262" s="19">
        <f>IF($I262="","",IF($I262&lt;0,"Overdue",IF($I262&lt;=Lists!$B$2,"Due soon","")))</f>
        <v/>
      </c>
      <c r="L262" s="4" t="n"/>
    </row>
    <row r="263">
      <c r="B263" s="19">
        <f>IF($A263="","",IFERROR(INDEX(Grants!$B$2:$B$1000,MATCH($A263,Grants!$A$2:$A$1000,0)),"Grant ID not found"))</f>
        <v/>
      </c>
      <c r="E263" s="16" t="n"/>
      <c r="F263" s="16" t="n"/>
      <c r="H263" s="16" t="n"/>
      <c r="I263" s="18">
        <f>IF(OR($A263="",$F263="",$G263="Submitted",$G263="Cancelled"),"",$F263-TODAY())</f>
        <v/>
      </c>
      <c r="J263" s="19">
        <f>IF($I263="","",IF($I263&lt;0,"Overdue",IF($I263&lt;=Lists!$B$2,"Due soon","")))</f>
        <v/>
      </c>
      <c r="L263" s="4" t="n"/>
    </row>
    <row r="264">
      <c r="B264" s="19">
        <f>IF($A264="","",IFERROR(INDEX(Grants!$B$2:$B$1000,MATCH($A264,Grants!$A$2:$A$1000,0)),"Grant ID not found"))</f>
        <v/>
      </c>
      <c r="E264" s="16" t="n"/>
      <c r="F264" s="16" t="n"/>
      <c r="H264" s="16" t="n"/>
      <c r="I264" s="18">
        <f>IF(OR($A264="",$F264="",$G264="Submitted",$G264="Cancelled"),"",$F264-TODAY())</f>
        <v/>
      </c>
      <c r="J264" s="19">
        <f>IF($I264="","",IF($I264&lt;0,"Overdue",IF($I264&lt;=Lists!$B$2,"Due soon","")))</f>
        <v/>
      </c>
      <c r="L264" s="4" t="n"/>
    </row>
    <row r="265">
      <c r="B265" s="19">
        <f>IF($A265="","",IFERROR(INDEX(Grants!$B$2:$B$1000,MATCH($A265,Grants!$A$2:$A$1000,0)),"Grant ID not found"))</f>
        <v/>
      </c>
      <c r="E265" s="16" t="n"/>
      <c r="F265" s="16" t="n"/>
      <c r="H265" s="16" t="n"/>
      <c r="I265" s="18">
        <f>IF(OR($A265="",$F265="",$G265="Submitted",$G265="Cancelled"),"",$F265-TODAY())</f>
        <v/>
      </c>
      <c r="J265" s="19">
        <f>IF($I265="","",IF($I265&lt;0,"Overdue",IF($I265&lt;=Lists!$B$2,"Due soon","")))</f>
        <v/>
      </c>
      <c r="L265" s="4" t="n"/>
    </row>
    <row r="266">
      <c r="B266" s="19">
        <f>IF($A266="","",IFERROR(INDEX(Grants!$B$2:$B$1000,MATCH($A266,Grants!$A$2:$A$1000,0)),"Grant ID not found"))</f>
        <v/>
      </c>
      <c r="E266" s="16" t="n"/>
      <c r="F266" s="16" t="n"/>
      <c r="H266" s="16" t="n"/>
      <c r="I266" s="18">
        <f>IF(OR($A266="",$F266="",$G266="Submitted",$G266="Cancelled"),"",$F266-TODAY())</f>
        <v/>
      </c>
      <c r="J266" s="19">
        <f>IF($I266="","",IF($I266&lt;0,"Overdue",IF($I266&lt;=Lists!$B$2,"Due soon","")))</f>
        <v/>
      </c>
      <c r="L266" s="4" t="n"/>
    </row>
    <row r="267">
      <c r="B267" s="19">
        <f>IF($A267="","",IFERROR(INDEX(Grants!$B$2:$B$1000,MATCH($A267,Grants!$A$2:$A$1000,0)),"Grant ID not found"))</f>
        <v/>
      </c>
      <c r="E267" s="16" t="n"/>
      <c r="F267" s="16" t="n"/>
      <c r="H267" s="16" t="n"/>
      <c r="I267" s="18">
        <f>IF(OR($A267="",$F267="",$G267="Submitted",$G267="Cancelled"),"",$F267-TODAY())</f>
        <v/>
      </c>
      <c r="J267" s="19">
        <f>IF($I267="","",IF($I267&lt;0,"Overdue",IF($I267&lt;=Lists!$B$2,"Due soon","")))</f>
        <v/>
      </c>
      <c r="L267" s="4" t="n"/>
    </row>
    <row r="268">
      <c r="B268" s="19">
        <f>IF($A268="","",IFERROR(INDEX(Grants!$B$2:$B$1000,MATCH($A268,Grants!$A$2:$A$1000,0)),"Grant ID not found"))</f>
        <v/>
      </c>
      <c r="E268" s="16" t="n"/>
      <c r="F268" s="16" t="n"/>
      <c r="H268" s="16" t="n"/>
      <c r="I268" s="18">
        <f>IF(OR($A268="",$F268="",$G268="Submitted",$G268="Cancelled"),"",$F268-TODAY())</f>
        <v/>
      </c>
      <c r="J268" s="19">
        <f>IF($I268="","",IF($I268&lt;0,"Overdue",IF($I268&lt;=Lists!$B$2,"Due soon","")))</f>
        <v/>
      </c>
      <c r="L268" s="4" t="n"/>
    </row>
    <row r="269">
      <c r="B269" s="19">
        <f>IF($A269="","",IFERROR(INDEX(Grants!$B$2:$B$1000,MATCH($A269,Grants!$A$2:$A$1000,0)),"Grant ID not found"))</f>
        <v/>
      </c>
      <c r="E269" s="16" t="n"/>
      <c r="F269" s="16" t="n"/>
      <c r="H269" s="16" t="n"/>
      <c r="I269" s="18">
        <f>IF(OR($A269="",$F269="",$G269="Submitted",$G269="Cancelled"),"",$F269-TODAY())</f>
        <v/>
      </c>
      <c r="J269" s="19">
        <f>IF($I269="","",IF($I269&lt;0,"Overdue",IF($I269&lt;=Lists!$B$2,"Due soon","")))</f>
        <v/>
      </c>
      <c r="L269" s="4" t="n"/>
    </row>
    <row r="270">
      <c r="B270" s="19">
        <f>IF($A270="","",IFERROR(INDEX(Grants!$B$2:$B$1000,MATCH($A270,Grants!$A$2:$A$1000,0)),"Grant ID not found"))</f>
        <v/>
      </c>
      <c r="E270" s="16" t="n"/>
      <c r="F270" s="16" t="n"/>
      <c r="H270" s="16" t="n"/>
      <c r="I270" s="18">
        <f>IF(OR($A270="",$F270="",$G270="Submitted",$G270="Cancelled"),"",$F270-TODAY())</f>
        <v/>
      </c>
      <c r="J270" s="19">
        <f>IF($I270="","",IF($I270&lt;0,"Overdue",IF($I270&lt;=Lists!$B$2,"Due soon","")))</f>
        <v/>
      </c>
      <c r="L270" s="4" t="n"/>
    </row>
    <row r="271">
      <c r="B271" s="19">
        <f>IF($A271="","",IFERROR(INDEX(Grants!$B$2:$B$1000,MATCH($A271,Grants!$A$2:$A$1000,0)),"Grant ID not found"))</f>
        <v/>
      </c>
      <c r="E271" s="16" t="n"/>
      <c r="F271" s="16" t="n"/>
      <c r="H271" s="16" t="n"/>
      <c r="I271" s="18">
        <f>IF(OR($A271="",$F271="",$G271="Submitted",$G271="Cancelled"),"",$F271-TODAY())</f>
        <v/>
      </c>
      <c r="J271" s="19">
        <f>IF($I271="","",IF($I271&lt;0,"Overdue",IF($I271&lt;=Lists!$B$2,"Due soon","")))</f>
        <v/>
      </c>
      <c r="L271" s="4" t="n"/>
    </row>
    <row r="272">
      <c r="B272" s="19">
        <f>IF($A272="","",IFERROR(INDEX(Grants!$B$2:$B$1000,MATCH($A272,Grants!$A$2:$A$1000,0)),"Grant ID not found"))</f>
        <v/>
      </c>
      <c r="E272" s="16" t="n"/>
      <c r="F272" s="16" t="n"/>
      <c r="H272" s="16" t="n"/>
      <c r="I272" s="18">
        <f>IF(OR($A272="",$F272="",$G272="Submitted",$G272="Cancelled"),"",$F272-TODAY())</f>
        <v/>
      </c>
      <c r="J272" s="19">
        <f>IF($I272="","",IF($I272&lt;0,"Overdue",IF($I272&lt;=Lists!$B$2,"Due soon","")))</f>
        <v/>
      </c>
      <c r="L272" s="4" t="n"/>
    </row>
    <row r="273">
      <c r="B273" s="19">
        <f>IF($A273="","",IFERROR(INDEX(Grants!$B$2:$B$1000,MATCH($A273,Grants!$A$2:$A$1000,0)),"Grant ID not found"))</f>
        <v/>
      </c>
      <c r="E273" s="16" t="n"/>
      <c r="F273" s="16" t="n"/>
      <c r="H273" s="16" t="n"/>
      <c r="I273" s="18">
        <f>IF(OR($A273="",$F273="",$G273="Submitted",$G273="Cancelled"),"",$F273-TODAY())</f>
        <v/>
      </c>
      <c r="J273" s="19">
        <f>IF($I273="","",IF($I273&lt;0,"Overdue",IF($I273&lt;=Lists!$B$2,"Due soon","")))</f>
        <v/>
      </c>
      <c r="L273" s="4" t="n"/>
    </row>
    <row r="274">
      <c r="B274" s="19">
        <f>IF($A274="","",IFERROR(INDEX(Grants!$B$2:$B$1000,MATCH($A274,Grants!$A$2:$A$1000,0)),"Grant ID not found"))</f>
        <v/>
      </c>
      <c r="E274" s="16" t="n"/>
      <c r="F274" s="16" t="n"/>
      <c r="H274" s="16" t="n"/>
      <c r="I274" s="18">
        <f>IF(OR($A274="",$F274="",$G274="Submitted",$G274="Cancelled"),"",$F274-TODAY())</f>
        <v/>
      </c>
      <c r="J274" s="19">
        <f>IF($I274="","",IF($I274&lt;0,"Overdue",IF($I274&lt;=Lists!$B$2,"Due soon","")))</f>
        <v/>
      </c>
      <c r="L274" s="4" t="n"/>
    </row>
    <row r="275">
      <c r="B275" s="19">
        <f>IF($A275="","",IFERROR(INDEX(Grants!$B$2:$B$1000,MATCH($A275,Grants!$A$2:$A$1000,0)),"Grant ID not found"))</f>
        <v/>
      </c>
      <c r="E275" s="16" t="n"/>
      <c r="F275" s="16" t="n"/>
      <c r="H275" s="16" t="n"/>
      <c r="I275" s="18">
        <f>IF(OR($A275="",$F275="",$G275="Submitted",$G275="Cancelled"),"",$F275-TODAY())</f>
        <v/>
      </c>
      <c r="J275" s="19">
        <f>IF($I275="","",IF($I275&lt;0,"Overdue",IF($I275&lt;=Lists!$B$2,"Due soon","")))</f>
        <v/>
      </c>
      <c r="L275" s="4" t="n"/>
    </row>
    <row r="276">
      <c r="B276" s="19">
        <f>IF($A276="","",IFERROR(INDEX(Grants!$B$2:$B$1000,MATCH($A276,Grants!$A$2:$A$1000,0)),"Grant ID not found"))</f>
        <v/>
      </c>
      <c r="E276" s="16" t="n"/>
      <c r="F276" s="16" t="n"/>
      <c r="H276" s="16" t="n"/>
      <c r="I276" s="18">
        <f>IF(OR($A276="",$F276="",$G276="Submitted",$G276="Cancelled"),"",$F276-TODAY())</f>
        <v/>
      </c>
      <c r="J276" s="19">
        <f>IF($I276="","",IF($I276&lt;0,"Overdue",IF($I276&lt;=Lists!$B$2,"Due soon","")))</f>
        <v/>
      </c>
      <c r="L276" s="4" t="n"/>
    </row>
    <row r="277">
      <c r="B277" s="19">
        <f>IF($A277="","",IFERROR(INDEX(Grants!$B$2:$B$1000,MATCH($A277,Grants!$A$2:$A$1000,0)),"Grant ID not found"))</f>
        <v/>
      </c>
      <c r="E277" s="16" t="n"/>
      <c r="F277" s="16" t="n"/>
      <c r="H277" s="16" t="n"/>
      <c r="I277" s="18">
        <f>IF(OR($A277="",$F277="",$G277="Submitted",$G277="Cancelled"),"",$F277-TODAY())</f>
        <v/>
      </c>
      <c r="J277" s="19">
        <f>IF($I277="","",IF($I277&lt;0,"Overdue",IF($I277&lt;=Lists!$B$2,"Due soon","")))</f>
        <v/>
      </c>
      <c r="L277" s="4" t="n"/>
    </row>
    <row r="278">
      <c r="B278" s="19">
        <f>IF($A278="","",IFERROR(INDEX(Grants!$B$2:$B$1000,MATCH($A278,Grants!$A$2:$A$1000,0)),"Grant ID not found"))</f>
        <v/>
      </c>
      <c r="E278" s="16" t="n"/>
      <c r="F278" s="16" t="n"/>
      <c r="H278" s="16" t="n"/>
      <c r="I278" s="18">
        <f>IF(OR($A278="",$F278="",$G278="Submitted",$G278="Cancelled"),"",$F278-TODAY())</f>
        <v/>
      </c>
      <c r="J278" s="19">
        <f>IF($I278="","",IF($I278&lt;0,"Overdue",IF($I278&lt;=Lists!$B$2,"Due soon","")))</f>
        <v/>
      </c>
      <c r="L278" s="4" t="n"/>
    </row>
    <row r="279">
      <c r="B279" s="19">
        <f>IF($A279="","",IFERROR(INDEX(Grants!$B$2:$B$1000,MATCH($A279,Grants!$A$2:$A$1000,0)),"Grant ID not found"))</f>
        <v/>
      </c>
      <c r="E279" s="16" t="n"/>
      <c r="F279" s="16" t="n"/>
      <c r="H279" s="16" t="n"/>
      <c r="I279" s="18">
        <f>IF(OR($A279="",$F279="",$G279="Submitted",$G279="Cancelled"),"",$F279-TODAY())</f>
        <v/>
      </c>
      <c r="J279" s="19">
        <f>IF($I279="","",IF($I279&lt;0,"Overdue",IF($I279&lt;=Lists!$B$2,"Due soon","")))</f>
        <v/>
      </c>
      <c r="L279" s="4" t="n"/>
    </row>
    <row r="280">
      <c r="B280" s="19">
        <f>IF($A280="","",IFERROR(INDEX(Grants!$B$2:$B$1000,MATCH($A280,Grants!$A$2:$A$1000,0)),"Grant ID not found"))</f>
        <v/>
      </c>
      <c r="E280" s="16" t="n"/>
      <c r="F280" s="16" t="n"/>
      <c r="H280" s="16" t="n"/>
      <c r="I280" s="18">
        <f>IF(OR($A280="",$F280="",$G280="Submitted",$G280="Cancelled"),"",$F280-TODAY())</f>
        <v/>
      </c>
      <c r="J280" s="19">
        <f>IF($I280="","",IF($I280&lt;0,"Overdue",IF($I280&lt;=Lists!$B$2,"Due soon","")))</f>
        <v/>
      </c>
      <c r="L280" s="4" t="n"/>
    </row>
    <row r="281">
      <c r="B281" s="19">
        <f>IF($A281="","",IFERROR(INDEX(Grants!$B$2:$B$1000,MATCH($A281,Grants!$A$2:$A$1000,0)),"Grant ID not found"))</f>
        <v/>
      </c>
      <c r="E281" s="16" t="n"/>
      <c r="F281" s="16" t="n"/>
      <c r="H281" s="16" t="n"/>
      <c r="I281" s="18">
        <f>IF(OR($A281="",$F281="",$G281="Submitted",$G281="Cancelled"),"",$F281-TODAY())</f>
        <v/>
      </c>
      <c r="J281" s="19">
        <f>IF($I281="","",IF($I281&lt;0,"Overdue",IF($I281&lt;=Lists!$B$2,"Due soon","")))</f>
        <v/>
      </c>
      <c r="L281" s="4" t="n"/>
    </row>
    <row r="282">
      <c r="B282" s="19">
        <f>IF($A282="","",IFERROR(INDEX(Grants!$B$2:$B$1000,MATCH($A282,Grants!$A$2:$A$1000,0)),"Grant ID not found"))</f>
        <v/>
      </c>
      <c r="E282" s="16" t="n"/>
      <c r="F282" s="16" t="n"/>
      <c r="H282" s="16" t="n"/>
      <c r="I282" s="18">
        <f>IF(OR($A282="",$F282="",$G282="Submitted",$G282="Cancelled"),"",$F282-TODAY())</f>
        <v/>
      </c>
      <c r="J282" s="19">
        <f>IF($I282="","",IF($I282&lt;0,"Overdue",IF($I282&lt;=Lists!$B$2,"Due soon","")))</f>
        <v/>
      </c>
      <c r="L282" s="4" t="n"/>
    </row>
    <row r="283">
      <c r="B283" s="19">
        <f>IF($A283="","",IFERROR(INDEX(Grants!$B$2:$B$1000,MATCH($A283,Grants!$A$2:$A$1000,0)),"Grant ID not found"))</f>
        <v/>
      </c>
      <c r="E283" s="16" t="n"/>
      <c r="F283" s="16" t="n"/>
      <c r="H283" s="16" t="n"/>
      <c r="I283" s="18">
        <f>IF(OR($A283="",$F283="",$G283="Submitted",$G283="Cancelled"),"",$F283-TODAY())</f>
        <v/>
      </c>
      <c r="J283" s="19">
        <f>IF($I283="","",IF($I283&lt;0,"Overdue",IF($I283&lt;=Lists!$B$2,"Due soon","")))</f>
        <v/>
      </c>
      <c r="L283" s="4" t="n"/>
    </row>
    <row r="284">
      <c r="B284" s="19">
        <f>IF($A284="","",IFERROR(INDEX(Grants!$B$2:$B$1000,MATCH($A284,Grants!$A$2:$A$1000,0)),"Grant ID not found"))</f>
        <v/>
      </c>
      <c r="E284" s="16" t="n"/>
      <c r="F284" s="16" t="n"/>
      <c r="H284" s="16" t="n"/>
      <c r="I284" s="18">
        <f>IF(OR($A284="",$F284="",$G284="Submitted",$G284="Cancelled"),"",$F284-TODAY())</f>
        <v/>
      </c>
      <c r="J284" s="19">
        <f>IF($I284="","",IF($I284&lt;0,"Overdue",IF($I284&lt;=Lists!$B$2,"Due soon","")))</f>
        <v/>
      </c>
      <c r="L284" s="4" t="n"/>
    </row>
    <row r="285">
      <c r="B285" s="19">
        <f>IF($A285="","",IFERROR(INDEX(Grants!$B$2:$B$1000,MATCH($A285,Grants!$A$2:$A$1000,0)),"Grant ID not found"))</f>
        <v/>
      </c>
      <c r="E285" s="16" t="n"/>
      <c r="F285" s="16" t="n"/>
      <c r="H285" s="16" t="n"/>
      <c r="I285" s="18">
        <f>IF(OR($A285="",$F285="",$G285="Submitted",$G285="Cancelled"),"",$F285-TODAY())</f>
        <v/>
      </c>
      <c r="J285" s="19">
        <f>IF($I285="","",IF($I285&lt;0,"Overdue",IF($I285&lt;=Lists!$B$2,"Due soon","")))</f>
        <v/>
      </c>
      <c r="L285" s="4" t="n"/>
    </row>
    <row r="286">
      <c r="B286" s="19">
        <f>IF($A286="","",IFERROR(INDEX(Grants!$B$2:$B$1000,MATCH($A286,Grants!$A$2:$A$1000,0)),"Grant ID not found"))</f>
        <v/>
      </c>
      <c r="E286" s="16" t="n"/>
      <c r="F286" s="16" t="n"/>
      <c r="H286" s="16" t="n"/>
      <c r="I286" s="18">
        <f>IF(OR($A286="",$F286="",$G286="Submitted",$G286="Cancelled"),"",$F286-TODAY())</f>
        <v/>
      </c>
      <c r="J286" s="19">
        <f>IF($I286="","",IF($I286&lt;0,"Overdue",IF($I286&lt;=Lists!$B$2,"Due soon","")))</f>
        <v/>
      </c>
      <c r="L286" s="4" t="n"/>
    </row>
    <row r="287">
      <c r="B287" s="19">
        <f>IF($A287="","",IFERROR(INDEX(Grants!$B$2:$B$1000,MATCH($A287,Grants!$A$2:$A$1000,0)),"Grant ID not found"))</f>
        <v/>
      </c>
      <c r="E287" s="16" t="n"/>
      <c r="F287" s="16" t="n"/>
      <c r="H287" s="16" t="n"/>
      <c r="I287" s="18">
        <f>IF(OR($A287="",$F287="",$G287="Submitted",$G287="Cancelled"),"",$F287-TODAY())</f>
        <v/>
      </c>
      <c r="J287" s="19">
        <f>IF($I287="","",IF($I287&lt;0,"Overdue",IF($I287&lt;=Lists!$B$2,"Due soon","")))</f>
        <v/>
      </c>
      <c r="L287" s="4" t="n"/>
    </row>
    <row r="288">
      <c r="B288" s="19">
        <f>IF($A288="","",IFERROR(INDEX(Grants!$B$2:$B$1000,MATCH($A288,Grants!$A$2:$A$1000,0)),"Grant ID not found"))</f>
        <v/>
      </c>
      <c r="E288" s="16" t="n"/>
      <c r="F288" s="16" t="n"/>
      <c r="H288" s="16" t="n"/>
      <c r="I288" s="18">
        <f>IF(OR($A288="",$F288="",$G288="Submitted",$G288="Cancelled"),"",$F288-TODAY())</f>
        <v/>
      </c>
      <c r="J288" s="19">
        <f>IF($I288="","",IF($I288&lt;0,"Overdue",IF($I288&lt;=Lists!$B$2,"Due soon","")))</f>
        <v/>
      </c>
      <c r="L288" s="4" t="n"/>
    </row>
    <row r="289">
      <c r="B289" s="19">
        <f>IF($A289="","",IFERROR(INDEX(Grants!$B$2:$B$1000,MATCH($A289,Grants!$A$2:$A$1000,0)),"Grant ID not found"))</f>
        <v/>
      </c>
      <c r="E289" s="16" t="n"/>
      <c r="F289" s="16" t="n"/>
      <c r="H289" s="16" t="n"/>
      <c r="I289" s="18">
        <f>IF(OR($A289="",$F289="",$G289="Submitted",$G289="Cancelled"),"",$F289-TODAY())</f>
        <v/>
      </c>
      <c r="J289" s="19">
        <f>IF($I289="","",IF($I289&lt;0,"Overdue",IF($I289&lt;=Lists!$B$2,"Due soon","")))</f>
        <v/>
      </c>
      <c r="L289" s="4" t="n"/>
    </row>
    <row r="290">
      <c r="B290" s="19">
        <f>IF($A290="","",IFERROR(INDEX(Grants!$B$2:$B$1000,MATCH($A290,Grants!$A$2:$A$1000,0)),"Grant ID not found"))</f>
        <v/>
      </c>
      <c r="E290" s="16" t="n"/>
      <c r="F290" s="16" t="n"/>
      <c r="H290" s="16" t="n"/>
      <c r="I290" s="18">
        <f>IF(OR($A290="",$F290="",$G290="Submitted",$G290="Cancelled"),"",$F290-TODAY())</f>
        <v/>
      </c>
      <c r="J290" s="19">
        <f>IF($I290="","",IF($I290&lt;0,"Overdue",IF($I290&lt;=Lists!$B$2,"Due soon","")))</f>
        <v/>
      </c>
      <c r="L290" s="4" t="n"/>
    </row>
    <row r="291">
      <c r="B291" s="19">
        <f>IF($A291="","",IFERROR(INDEX(Grants!$B$2:$B$1000,MATCH($A291,Grants!$A$2:$A$1000,0)),"Grant ID not found"))</f>
        <v/>
      </c>
      <c r="E291" s="16" t="n"/>
      <c r="F291" s="16" t="n"/>
      <c r="H291" s="16" t="n"/>
      <c r="I291" s="18">
        <f>IF(OR($A291="",$F291="",$G291="Submitted",$G291="Cancelled"),"",$F291-TODAY())</f>
        <v/>
      </c>
      <c r="J291" s="19">
        <f>IF($I291="","",IF($I291&lt;0,"Overdue",IF($I291&lt;=Lists!$B$2,"Due soon","")))</f>
        <v/>
      </c>
      <c r="L291" s="4" t="n"/>
    </row>
    <row r="292">
      <c r="B292" s="19">
        <f>IF($A292="","",IFERROR(INDEX(Grants!$B$2:$B$1000,MATCH($A292,Grants!$A$2:$A$1000,0)),"Grant ID not found"))</f>
        <v/>
      </c>
      <c r="E292" s="16" t="n"/>
      <c r="F292" s="16" t="n"/>
      <c r="H292" s="16" t="n"/>
      <c r="I292" s="18">
        <f>IF(OR($A292="",$F292="",$G292="Submitted",$G292="Cancelled"),"",$F292-TODAY())</f>
        <v/>
      </c>
      <c r="J292" s="19">
        <f>IF($I292="","",IF($I292&lt;0,"Overdue",IF($I292&lt;=Lists!$B$2,"Due soon","")))</f>
        <v/>
      </c>
      <c r="L292" s="4" t="n"/>
    </row>
    <row r="293">
      <c r="B293" s="19">
        <f>IF($A293="","",IFERROR(INDEX(Grants!$B$2:$B$1000,MATCH($A293,Grants!$A$2:$A$1000,0)),"Grant ID not found"))</f>
        <v/>
      </c>
      <c r="E293" s="16" t="n"/>
      <c r="F293" s="16" t="n"/>
      <c r="H293" s="16" t="n"/>
      <c r="I293" s="18">
        <f>IF(OR($A293="",$F293="",$G293="Submitted",$G293="Cancelled"),"",$F293-TODAY())</f>
        <v/>
      </c>
      <c r="J293" s="19">
        <f>IF($I293="","",IF($I293&lt;0,"Overdue",IF($I293&lt;=Lists!$B$2,"Due soon","")))</f>
        <v/>
      </c>
      <c r="L293" s="4" t="n"/>
    </row>
    <row r="294">
      <c r="B294" s="19">
        <f>IF($A294="","",IFERROR(INDEX(Grants!$B$2:$B$1000,MATCH($A294,Grants!$A$2:$A$1000,0)),"Grant ID not found"))</f>
        <v/>
      </c>
      <c r="E294" s="16" t="n"/>
      <c r="F294" s="16" t="n"/>
      <c r="H294" s="16" t="n"/>
      <c r="I294" s="18">
        <f>IF(OR($A294="",$F294="",$G294="Submitted",$G294="Cancelled"),"",$F294-TODAY())</f>
        <v/>
      </c>
      <c r="J294" s="19">
        <f>IF($I294="","",IF($I294&lt;0,"Overdue",IF($I294&lt;=Lists!$B$2,"Due soon","")))</f>
        <v/>
      </c>
      <c r="L294" s="4" t="n"/>
    </row>
    <row r="295">
      <c r="B295" s="19">
        <f>IF($A295="","",IFERROR(INDEX(Grants!$B$2:$B$1000,MATCH($A295,Grants!$A$2:$A$1000,0)),"Grant ID not found"))</f>
        <v/>
      </c>
      <c r="E295" s="16" t="n"/>
      <c r="F295" s="16" t="n"/>
      <c r="H295" s="16" t="n"/>
      <c r="I295" s="18">
        <f>IF(OR($A295="",$F295="",$G295="Submitted",$G295="Cancelled"),"",$F295-TODAY())</f>
        <v/>
      </c>
      <c r="J295" s="19">
        <f>IF($I295="","",IF($I295&lt;0,"Overdue",IF($I295&lt;=Lists!$B$2,"Due soon","")))</f>
        <v/>
      </c>
      <c r="L295" s="4" t="n"/>
    </row>
    <row r="296">
      <c r="B296" s="19">
        <f>IF($A296="","",IFERROR(INDEX(Grants!$B$2:$B$1000,MATCH($A296,Grants!$A$2:$A$1000,0)),"Grant ID not found"))</f>
        <v/>
      </c>
      <c r="E296" s="16" t="n"/>
      <c r="F296" s="16" t="n"/>
      <c r="H296" s="16" t="n"/>
      <c r="I296" s="18">
        <f>IF(OR($A296="",$F296="",$G296="Submitted",$G296="Cancelled"),"",$F296-TODAY())</f>
        <v/>
      </c>
      <c r="J296" s="19">
        <f>IF($I296="","",IF($I296&lt;0,"Overdue",IF($I296&lt;=Lists!$B$2,"Due soon","")))</f>
        <v/>
      </c>
      <c r="L296" s="4" t="n"/>
    </row>
    <row r="297">
      <c r="B297" s="19">
        <f>IF($A297="","",IFERROR(INDEX(Grants!$B$2:$B$1000,MATCH($A297,Grants!$A$2:$A$1000,0)),"Grant ID not found"))</f>
        <v/>
      </c>
      <c r="E297" s="16" t="n"/>
      <c r="F297" s="16" t="n"/>
      <c r="H297" s="16" t="n"/>
      <c r="I297" s="18">
        <f>IF(OR($A297="",$F297="",$G297="Submitted",$G297="Cancelled"),"",$F297-TODAY())</f>
        <v/>
      </c>
      <c r="J297" s="19">
        <f>IF($I297="","",IF($I297&lt;0,"Overdue",IF($I297&lt;=Lists!$B$2,"Due soon","")))</f>
        <v/>
      </c>
      <c r="L297" s="4" t="n"/>
    </row>
    <row r="298">
      <c r="B298" s="19">
        <f>IF($A298="","",IFERROR(INDEX(Grants!$B$2:$B$1000,MATCH($A298,Grants!$A$2:$A$1000,0)),"Grant ID not found"))</f>
        <v/>
      </c>
      <c r="E298" s="16" t="n"/>
      <c r="F298" s="16" t="n"/>
      <c r="H298" s="16" t="n"/>
      <c r="I298" s="18">
        <f>IF(OR($A298="",$F298="",$G298="Submitted",$G298="Cancelled"),"",$F298-TODAY())</f>
        <v/>
      </c>
      <c r="J298" s="19">
        <f>IF($I298="","",IF($I298&lt;0,"Overdue",IF($I298&lt;=Lists!$B$2,"Due soon","")))</f>
        <v/>
      </c>
      <c r="L298" s="4" t="n"/>
    </row>
    <row r="299">
      <c r="B299" s="19">
        <f>IF($A299="","",IFERROR(INDEX(Grants!$B$2:$B$1000,MATCH($A299,Grants!$A$2:$A$1000,0)),"Grant ID not found"))</f>
        <v/>
      </c>
      <c r="E299" s="16" t="n"/>
      <c r="F299" s="16" t="n"/>
      <c r="H299" s="16" t="n"/>
      <c r="I299" s="18">
        <f>IF(OR($A299="",$F299="",$G299="Submitted",$G299="Cancelled"),"",$F299-TODAY())</f>
        <v/>
      </c>
      <c r="J299" s="19">
        <f>IF($I299="","",IF($I299&lt;0,"Overdue",IF($I299&lt;=Lists!$B$2,"Due soon","")))</f>
        <v/>
      </c>
      <c r="L299" s="4" t="n"/>
    </row>
    <row r="300">
      <c r="B300" s="19">
        <f>IF($A300="","",IFERROR(INDEX(Grants!$B$2:$B$1000,MATCH($A300,Grants!$A$2:$A$1000,0)),"Grant ID not found"))</f>
        <v/>
      </c>
      <c r="E300" s="16" t="n"/>
      <c r="F300" s="16" t="n"/>
      <c r="H300" s="16" t="n"/>
      <c r="I300" s="18">
        <f>IF(OR($A300="",$F300="",$G300="Submitted",$G300="Cancelled"),"",$F300-TODAY())</f>
        <v/>
      </c>
      <c r="J300" s="19">
        <f>IF($I300="","",IF($I300&lt;0,"Overdue",IF($I300&lt;=Lists!$B$2,"Due soon","")))</f>
        <v/>
      </c>
      <c r="L300" s="4" t="n"/>
    </row>
    <row r="301">
      <c r="B301" s="19">
        <f>IF($A301="","",IFERROR(INDEX(Grants!$B$2:$B$1000,MATCH($A301,Grants!$A$2:$A$1000,0)),"Grant ID not found"))</f>
        <v/>
      </c>
      <c r="E301" s="16" t="n"/>
      <c r="F301" s="16" t="n"/>
      <c r="H301" s="16" t="n"/>
      <c r="I301" s="18">
        <f>IF(OR($A301="",$F301="",$G301="Submitted",$G301="Cancelled"),"",$F301-TODAY())</f>
        <v/>
      </c>
      <c r="J301" s="19">
        <f>IF($I301="","",IF($I301&lt;0,"Overdue",IF($I301&lt;=Lists!$B$2,"Due soon","")))</f>
        <v/>
      </c>
      <c r="L301" s="4" t="n"/>
    </row>
    <row r="302">
      <c r="B302" s="19">
        <f>IF($A302="","",IFERROR(INDEX(Grants!$B$2:$B$1000,MATCH($A302,Grants!$A$2:$A$1000,0)),"Grant ID not found"))</f>
        <v/>
      </c>
      <c r="E302" s="16" t="n"/>
      <c r="F302" s="16" t="n"/>
      <c r="H302" s="16" t="n"/>
      <c r="I302" s="18">
        <f>IF(OR($A302="",$F302="",$G302="Submitted",$G302="Cancelled"),"",$F302-TODAY())</f>
        <v/>
      </c>
      <c r="J302" s="19">
        <f>IF($I302="","",IF($I302&lt;0,"Overdue",IF($I302&lt;=Lists!$B$2,"Due soon","")))</f>
        <v/>
      </c>
      <c r="L302" s="4" t="n"/>
    </row>
    <row r="303">
      <c r="B303" s="19">
        <f>IF($A303="","",IFERROR(INDEX(Grants!$B$2:$B$1000,MATCH($A303,Grants!$A$2:$A$1000,0)),"Grant ID not found"))</f>
        <v/>
      </c>
      <c r="E303" s="16" t="n"/>
      <c r="F303" s="16" t="n"/>
      <c r="H303" s="16" t="n"/>
      <c r="I303" s="18">
        <f>IF(OR($A303="",$F303="",$G303="Submitted",$G303="Cancelled"),"",$F303-TODAY())</f>
        <v/>
      </c>
      <c r="J303" s="19">
        <f>IF($I303="","",IF($I303&lt;0,"Overdue",IF($I303&lt;=Lists!$B$2,"Due soon","")))</f>
        <v/>
      </c>
      <c r="L303" s="4" t="n"/>
    </row>
    <row r="304">
      <c r="B304" s="19">
        <f>IF($A304="","",IFERROR(INDEX(Grants!$B$2:$B$1000,MATCH($A304,Grants!$A$2:$A$1000,0)),"Grant ID not found"))</f>
        <v/>
      </c>
      <c r="E304" s="16" t="n"/>
      <c r="F304" s="16" t="n"/>
      <c r="H304" s="16" t="n"/>
      <c r="I304" s="18">
        <f>IF(OR($A304="",$F304="",$G304="Submitted",$G304="Cancelled"),"",$F304-TODAY())</f>
        <v/>
      </c>
      <c r="J304" s="19">
        <f>IF($I304="","",IF($I304&lt;0,"Overdue",IF($I304&lt;=Lists!$B$2,"Due soon","")))</f>
        <v/>
      </c>
      <c r="L304" s="4" t="n"/>
    </row>
    <row r="305">
      <c r="B305" s="19">
        <f>IF($A305="","",IFERROR(INDEX(Grants!$B$2:$B$1000,MATCH($A305,Grants!$A$2:$A$1000,0)),"Grant ID not found"))</f>
        <v/>
      </c>
      <c r="E305" s="16" t="n"/>
      <c r="F305" s="16" t="n"/>
      <c r="H305" s="16" t="n"/>
      <c r="I305" s="18">
        <f>IF(OR($A305="",$F305="",$G305="Submitted",$G305="Cancelled"),"",$F305-TODAY())</f>
        <v/>
      </c>
      <c r="J305" s="19">
        <f>IF($I305="","",IF($I305&lt;0,"Overdue",IF($I305&lt;=Lists!$B$2,"Due soon","")))</f>
        <v/>
      </c>
      <c r="L305" s="4" t="n"/>
    </row>
    <row r="306">
      <c r="B306" s="19">
        <f>IF($A306="","",IFERROR(INDEX(Grants!$B$2:$B$1000,MATCH($A306,Grants!$A$2:$A$1000,0)),"Grant ID not found"))</f>
        <v/>
      </c>
      <c r="E306" s="16" t="n"/>
      <c r="F306" s="16" t="n"/>
      <c r="H306" s="16" t="n"/>
      <c r="I306" s="18">
        <f>IF(OR($A306="",$F306="",$G306="Submitted",$G306="Cancelled"),"",$F306-TODAY())</f>
        <v/>
      </c>
      <c r="J306" s="19">
        <f>IF($I306="","",IF($I306&lt;0,"Overdue",IF($I306&lt;=Lists!$B$2,"Due soon","")))</f>
        <v/>
      </c>
      <c r="L306" s="4" t="n"/>
    </row>
    <row r="307">
      <c r="B307" s="19">
        <f>IF($A307="","",IFERROR(INDEX(Grants!$B$2:$B$1000,MATCH($A307,Grants!$A$2:$A$1000,0)),"Grant ID not found"))</f>
        <v/>
      </c>
      <c r="E307" s="16" t="n"/>
      <c r="F307" s="16" t="n"/>
      <c r="H307" s="16" t="n"/>
      <c r="I307" s="18">
        <f>IF(OR($A307="",$F307="",$G307="Submitted",$G307="Cancelled"),"",$F307-TODAY())</f>
        <v/>
      </c>
      <c r="J307" s="19">
        <f>IF($I307="","",IF($I307&lt;0,"Overdue",IF($I307&lt;=Lists!$B$2,"Due soon","")))</f>
        <v/>
      </c>
      <c r="L307" s="4" t="n"/>
    </row>
    <row r="308">
      <c r="B308" s="19">
        <f>IF($A308="","",IFERROR(INDEX(Grants!$B$2:$B$1000,MATCH($A308,Grants!$A$2:$A$1000,0)),"Grant ID not found"))</f>
        <v/>
      </c>
      <c r="E308" s="16" t="n"/>
      <c r="F308" s="16" t="n"/>
      <c r="H308" s="16" t="n"/>
      <c r="I308" s="18">
        <f>IF(OR($A308="",$F308="",$G308="Submitted",$G308="Cancelled"),"",$F308-TODAY())</f>
        <v/>
      </c>
      <c r="J308" s="19">
        <f>IF($I308="","",IF($I308&lt;0,"Overdue",IF($I308&lt;=Lists!$B$2,"Due soon","")))</f>
        <v/>
      </c>
      <c r="L308" s="4" t="n"/>
    </row>
    <row r="309">
      <c r="B309" s="19">
        <f>IF($A309="","",IFERROR(INDEX(Grants!$B$2:$B$1000,MATCH($A309,Grants!$A$2:$A$1000,0)),"Grant ID not found"))</f>
        <v/>
      </c>
      <c r="E309" s="16" t="n"/>
      <c r="F309" s="16" t="n"/>
      <c r="H309" s="16" t="n"/>
      <c r="I309" s="18">
        <f>IF(OR($A309="",$F309="",$G309="Submitted",$G309="Cancelled"),"",$F309-TODAY())</f>
        <v/>
      </c>
      <c r="J309" s="19">
        <f>IF($I309="","",IF($I309&lt;0,"Overdue",IF($I309&lt;=Lists!$B$2,"Due soon","")))</f>
        <v/>
      </c>
      <c r="L309" s="4" t="n"/>
    </row>
    <row r="310">
      <c r="B310" s="19">
        <f>IF($A310="","",IFERROR(INDEX(Grants!$B$2:$B$1000,MATCH($A310,Grants!$A$2:$A$1000,0)),"Grant ID not found"))</f>
        <v/>
      </c>
      <c r="E310" s="16" t="n"/>
      <c r="F310" s="16" t="n"/>
      <c r="H310" s="16" t="n"/>
      <c r="I310" s="18">
        <f>IF(OR($A310="",$F310="",$G310="Submitted",$G310="Cancelled"),"",$F310-TODAY())</f>
        <v/>
      </c>
      <c r="J310" s="19">
        <f>IF($I310="","",IF($I310&lt;0,"Overdue",IF($I310&lt;=Lists!$B$2,"Due soon","")))</f>
        <v/>
      </c>
      <c r="L310" s="4" t="n"/>
    </row>
    <row r="311">
      <c r="B311" s="19">
        <f>IF($A311="","",IFERROR(INDEX(Grants!$B$2:$B$1000,MATCH($A311,Grants!$A$2:$A$1000,0)),"Grant ID not found"))</f>
        <v/>
      </c>
      <c r="E311" s="16" t="n"/>
      <c r="F311" s="16" t="n"/>
      <c r="H311" s="16" t="n"/>
      <c r="I311" s="18">
        <f>IF(OR($A311="",$F311="",$G311="Submitted",$G311="Cancelled"),"",$F311-TODAY())</f>
        <v/>
      </c>
      <c r="J311" s="19">
        <f>IF($I311="","",IF($I311&lt;0,"Overdue",IF($I311&lt;=Lists!$B$2,"Due soon","")))</f>
        <v/>
      </c>
      <c r="L311" s="4" t="n"/>
    </row>
    <row r="312">
      <c r="B312" s="19">
        <f>IF($A312="","",IFERROR(INDEX(Grants!$B$2:$B$1000,MATCH($A312,Grants!$A$2:$A$1000,0)),"Grant ID not found"))</f>
        <v/>
      </c>
      <c r="E312" s="16" t="n"/>
      <c r="F312" s="16" t="n"/>
      <c r="H312" s="16" t="n"/>
      <c r="I312" s="18">
        <f>IF(OR($A312="",$F312="",$G312="Submitted",$G312="Cancelled"),"",$F312-TODAY())</f>
        <v/>
      </c>
      <c r="J312" s="19">
        <f>IF($I312="","",IF($I312&lt;0,"Overdue",IF($I312&lt;=Lists!$B$2,"Due soon","")))</f>
        <v/>
      </c>
      <c r="L312" s="4" t="n"/>
    </row>
    <row r="313">
      <c r="B313" s="19">
        <f>IF($A313="","",IFERROR(INDEX(Grants!$B$2:$B$1000,MATCH($A313,Grants!$A$2:$A$1000,0)),"Grant ID not found"))</f>
        <v/>
      </c>
      <c r="E313" s="16" t="n"/>
      <c r="F313" s="16" t="n"/>
      <c r="H313" s="16" t="n"/>
      <c r="I313" s="18">
        <f>IF(OR($A313="",$F313="",$G313="Submitted",$G313="Cancelled"),"",$F313-TODAY())</f>
        <v/>
      </c>
      <c r="J313" s="19">
        <f>IF($I313="","",IF($I313&lt;0,"Overdue",IF($I313&lt;=Lists!$B$2,"Due soon","")))</f>
        <v/>
      </c>
      <c r="L313" s="4" t="n"/>
    </row>
    <row r="314">
      <c r="B314" s="19">
        <f>IF($A314="","",IFERROR(INDEX(Grants!$B$2:$B$1000,MATCH($A314,Grants!$A$2:$A$1000,0)),"Grant ID not found"))</f>
        <v/>
      </c>
      <c r="E314" s="16" t="n"/>
      <c r="F314" s="16" t="n"/>
      <c r="H314" s="16" t="n"/>
      <c r="I314" s="18">
        <f>IF(OR($A314="",$F314="",$G314="Submitted",$G314="Cancelled"),"",$F314-TODAY())</f>
        <v/>
      </c>
      <c r="J314" s="19">
        <f>IF($I314="","",IF($I314&lt;0,"Overdue",IF($I314&lt;=Lists!$B$2,"Due soon","")))</f>
        <v/>
      </c>
      <c r="L314" s="4" t="n"/>
    </row>
    <row r="315">
      <c r="B315" s="19">
        <f>IF($A315="","",IFERROR(INDEX(Grants!$B$2:$B$1000,MATCH($A315,Grants!$A$2:$A$1000,0)),"Grant ID not found"))</f>
        <v/>
      </c>
      <c r="E315" s="16" t="n"/>
      <c r="F315" s="16" t="n"/>
      <c r="H315" s="16" t="n"/>
      <c r="I315" s="18">
        <f>IF(OR($A315="",$F315="",$G315="Submitted",$G315="Cancelled"),"",$F315-TODAY())</f>
        <v/>
      </c>
      <c r="J315" s="19">
        <f>IF($I315="","",IF($I315&lt;0,"Overdue",IF($I315&lt;=Lists!$B$2,"Due soon","")))</f>
        <v/>
      </c>
      <c r="L315" s="4" t="n"/>
    </row>
    <row r="316">
      <c r="B316" s="19">
        <f>IF($A316="","",IFERROR(INDEX(Grants!$B$2:$B$1000,MATCH($A316,Grants!$A$2:$A$1000,0)),"Grant ID not found"))</f>
        <v/>
      </c>
      <c r="E316" s="16" t="n"/>
      <c r="F316" s="16" t="n"/>
      <c r="H316" s="16" t="n"/>
      <c r="I316" s="18">
        <f>IF(OR($A316="",$F316="",$G316="Submitted",$G316="Cancelled"),"",$F316-TODAY())</f>
        <v/>
      </c>
      <c r="J316" s="19">
        <f>IF($I316="","",IF($I316&lt;0,"Overdue",IF($I316&lt;=Lists!$B$2,"Due soon","")))</f>
        <v/>
      </c>
      <c r="L316" s="4" t="n"/>
    </row>
    <row r="317">
      <c r="B317" s="19">
        <f>IF($A317="","",IFERROR(INDEX(Grants!$B$2:$B$1000,MATCH($A317,Grants!$A$2:$A$1000,0)),"Grant ID not found"))</f>
        <v/>
      </c>
      <c r="E317" s="16" t="n"/>
      <c r="F317" s="16" t="n"/>
      <c r="H317" s="16" t="n"/>
      <c r="I317" s="18">
        <f>IF(OR($A317="",$F317="",$G317="Submitted",$G317="Cancelled"),"",$F317-TODAY())</f>
        <v/>
      </c>
      <c r="J317" s="19">
        <f>IF($I317="","",IF($I317&lt;0,"Overdue",IF($I317&lt;=Lists!$B$2,"Due soon","")))</f>
        <v/>
      </c>
      <c r="L317" s="4" t="n"/>
    </row>
    <row r="318">
      <c r="B318" s="19">
        <f>IF($A318="","",IFERROR(INDEX(Grants!$B$2:$B$1000,MATCH($A318,Grants!$A$2:$A$1000,0)),"Grant ID not found"))</f>
        <v/>
      </c>
      <c r="E318" s="16" t="n"/>
      <c r="F318" s="16" t="n"/>
      <c r="H318" s="16" t="n"/>
      <c r="I318" s="18">
        <f>IF(OR($A318="",$F318="",$G318="Submitted",$G318="Cancelled"),"",$F318-TODAY())</f>
        <v/>
      </c>
      <c r="J318" s="19">
        <f>IF($I318="","",IF($I318&lt;0,"Overdue",IF($I318&lt;=Lists!$B$2,"Due soon","")))</f>
        <v/>
      </c>
      <c r="L318" s="4" t="n"/>
    </row>
    <row r="319">
      <c r="B319" s="19">
        <f>IF($A319="","",IFERROR(INDEX(Grants!$B$2:$B$1000,MATCH($A319,Grants!$A$2:$A$1000,0)),"Grant ID not found"))</f>
        <v/>
      </c>
      <c r="E319" s="16" t="n"/>
      <c r="F319" s="16" t="n"/>
      <c r="H319" s="16" t="n"/>
      <c r="I319" s="18">
        <f>IF(OR($A319="",$F319="",$G319="Submitted",$G319="Cancelled"),"",$F319-TODAY())</f>
        <v/>
      </c>
      <c r="J319" s="19">
        <f>IF($I319="","",IF($I319&lt;0,"Overdue",IF($I319&lt;=Lists!$B$2,"Due soon","")))</f>
        <v/>
      </c>
      <c r="L319" s="4" t="n"/>
    </row>
    <row r="320">
      <c r="B320" s="19">
        <f>IF($A320="","",IFERROR(INDEX(Grants!$B$2:$B$1000,MATCH($A320,Grants!$A$2:$A$1000,0)),"Grant ID not found"))</f>
        <v/>
      </c>
      <c r="E320" s="16" t="n"/>
      <c r="F320" s="16" t="n"/>
      <c r="H320" s="16" t="n"/>
      <c r="I320" s="18">
        <f>IF(OR($A320="",$F320="",$G320="Submitted",$G320="Cancelled"),"",$F320-TODAY())</f>
        <v/>
      </c>
      <c r="J320" s="19">
        <f>IF($I320="","",IF($I320&lt;0,"Overdue",IF($I320&lt;=Lists!$B$2,"Due soon","")))</f>
        <v/>
      </c>
      <c r="L320" s="4" t="n"/>
    </row>
    <row r="321">
      <c r="B321" s="19">
        <f>IF($A321="","",IFERROR(INDEX(Grants!$B$2:$B$1000,MATCH($A321,Grants!$A$2:$A$1000,0)),"Grant ID not found"))</f>
        <v/>
      </c>
      <c r="E321" s="16" t="n"/>
      <c r="F321" s="16" t="n"/>
      <c r="H321" s="16" t="n"/>
      <c r="I321" s="18">
        <f>IF(OR($A321="",$F321="",$G321="Submitted",$G321="Cancelled"),"",$F321-TODAY())</f>
        <v/>
      </c>
      <c r="J321" s="19">
        <f>IF($I321="","",IF($I321&lt;0,"Overdue",IF($I321&lt;=Lists!$B$2,"Due soon","")))</f>
        <v/>
      </c>
      <c r="L321" s="4" t="n"/>
    </row>
    <row r="322">
      <c r="B322" s="19">
        <f>IF($A322="","",IFERROR(INDEX(Grants!$B$2:$B$1000,MATCH($A322,Grants!$A$2:$A$1000,0)),"Grant ID not found"))</f>
        <v/>
      </c>
      <c r="E322" s="16" t="n"/>
      <c r="F322" s="16" t="n"/>
      <c r="H322" s="16" t="n"/>
      <c r="I322" s="18">
        <f>IF(OR($A322="",$F322="",$G322="Submitted",$G322="Cancelled"),"",$F322-TODAY())</f>
        <v/>
      </c>
      <c r="J322" s="19">
        <f>IF($I322="","",IF($I322&lt;0,"Overdue",IF($I322&lt;=Lists!$B$2,"Due soon","")))</f>
        <v/>
      </c>
      <c r="L322" s="4" t="n"/>
    </row>
    <row r="323">
      <c r="B323" s="19">
        <f>IF($A323="","",IFERROR(INDEX(Grants!$B$2:$B$1000,MATCH($A323,Grants!$A$2:$A$1000,0)),"Grant ID not found"))</f>
        <v/>
      </c>
      <c r="E323" s="16" t="n"/>
      <c r="F323" s="16" t="n"/>
      <c r="H323" s="16" t="n"/>
      <c r="I323" s="18">
        <f>IF(OR($A323="",$F323="",$G323="Submitted",$G323="Cancelled"),"",$F323-TODAY())</f>
        <v/>
      </c>
      <c r="J323" s="19">
        <f>IF($I323="","",IF($I323&lt;0,"Overdue",IF($I323&lt;=Lists!$B$2,"Due soon","")))</f>
        <v/>
      </c>
      <c r="L323" s="4" t="n"/>
    </row>
    <row r="324">
      <c r="B324" s="19">
        <f>IF($A324="","",IFERROR(INDEX(Grants!$B$2:$B$1000,MATCH($A324,Grants!$A$2:$A$1000,0)),"Grant ID not found"))</f>
        <v/>
      </c>
      <c r="E324" s="16" t="n"/>
      <c r="F324" s="16" t="n"/>
      <c r="H324" s="16" t="n"/>
      <c r="I324" s="18">
        <f>IF(OR($A324="",$F324="",$G324="Submitted",$G324="Cancelled"),"",$F324-TODAY())</f>
        <v/>
      </c>
      <c r="J324" s="19">
        <f>IF($I324="","",IF($I324&lt;0,"Overdue",IF($I324&lt;=Lists!$B$2,"Due soon","")))</f>
        <v/>
      </c>
      <c r="L324" s="4" t="n"/>
    </row>
    <row r="325">
      <c r="B325" s="19">
        <f>IF($A325="","",IFERROR(INDEX(Grants!$B$2:$B$1000,MATCH($A325,Grants!$A$2:$A$1000,0)),"Grant ID not found"))</f>
        <v/>
      </c>
      <c r="E325" s="16" t="n"/>
      <c r="F325" s="16" t="n"/>
      <c r="H325" s="16" t="n"/>
      <c r="I325" s="18">
        <f>IF(OR($A325="",$F325="",$G325="Submitted",$G325="Cancelled"),"",$F325-TODAY())</f>
        <v/>
      </c>
      <c r="J325" s="19">
        <f>IF($I325="","",IF($I325&lt;0,"Overdue",IF($I325&lt;=Lists!$B$2,"Due soon","")))</f>
        <v/>
      </c>
      <c r="L325" s="4" t="n"/>
    </row>
    <row r="326">
      <c r="B326" s="19">
        <f>IF($A326="","",IFERROR(INDEX(Grants!$B$2:$B$1000,MATCH($A326,Grants!$A$2:$A$1000,0)),"Grant ID not found"))</f>
        <v/>
      </c>
      <c r="E326" s="16" t="n"/>
      <c r="F326" s="16" t="n"/>
      <c r="H326" s="16" t="n"/>
      <c r="I326" s="18">
        <f>IF(OR($A326="",$F326="",$G326="Submitted",$G326="Cancelled"),"",$F326-TODAY())</f>
        <v/>
      </c>
      <c r="J326" s="19">
        <f>IF($I326="","",IF($I326&lt;0,"Overdue",IF($I326&lt;=Lists!$B$2,"Due soon","")))</f>
        <v/>
      </c>
      <c r="L326" s="4" t="n"/>
    </row>
    <row r="327">
      <c r="B327" s="19">
        <f>IF($A327="","",IFERROR(INDEX(Grants!$B$2:$B$1000,MATCH($A327,Grants!$A$2:$A$1000,0)),"Grant ID not found"))</f>
        <v/>
      </c>
      <c r="E327" s="16" t="n"/>
      <c r="F327" s="16" t="n"/>
      <c r="H327" s="16" t="n"/>
      <c r="I327" s="18">
        <f>IF(OR($A327="",$F327="",$G327="Submitted",$G327="Cancelled"),"",$F327-TODAY())</f>
        <v/>
      </c>
      <c r="J327" s="19">
        <f>IF($I327="","",IF($I327&lt;0,"Overdue",IF($I327&lt;=Lists!$B$2,"Due soon","")))</f>
        <v/>
      </c>
      <c r="L327" s="4" t="n"/>
    </row>
    <row r="328">
      <c r="B328" s="19">
        <f>IF($A328="","",IFERROR(INDEX(Grants!$B$2:$B$1000,MATCH($A328,Grants!$A$2:$A$1000,0)),"Grant ID not found"))</f>
        <v/>
      </c>
      <c r="E328" s="16" t="n"/>
      <c r="F328" s="16" t="n"/>
      <c r="H328" s="16" t="n"/>
      <c r="I328" s="18">
        <f>IF(OR($A328="",$F328="",$G328="Submitted",$G328="Cancelled"),"",$F328-TODAY())</f>
        <v/>
      </c>
      <c r="J328" s="19">
        <f>IF($I328="","",IF($I328&lt;0,"Overdue",IF($I328&lt;=Lists!$B$2,"Due soon","")))</f>
        <v/>
      </c>
      <c r="L328" s="4" t="n"/>
    </row>
    <row r="329">
      <c r="B329" s="19">
        <f>IF($A329="","",IFERROR(INDEX(Grants!$B$2:$B$1000,MATCH($A329,Grants!$A$2:$A$1000,0)),"Grant ID not found"))</f>
        <v/>
      </c>
      <c r="E329" s="16" t="n"/>
      <c r="F329" s="16" t="n"/>
      <c r="H329" s="16" t="n"/>
      <c r="I329" s="18">
        <f>IF(OR($A329="",$F329="",$G329="Submitted",$G329="Cancelled"),"",$F329-TODAY())</f>
        <v/>
      </c>
      <c r="J329" s="19">
        <f>IF($I329="","",IF($I329&lt;0,"Overdue",IF($I329&lt;=Lists!$B$2,"Due soon","")))</f>
        <v/>
      </c>
      <c r="L329" s="4" t="n"/>
    </row>
    <row r="330">
      <c r="B330" s="19">
        <f>IF($A330="","",IFERROR(INDEX(Grants!$B$2:$B$1000,MATCH($A330,Grants!$A$2:$A$1000,0)),"Grant ID not found"))</f>
        <v/>
      </c>
      <c r="E330" s="16" t="n"/>
      <c r="F330" s="16" t="n"/>
      <c r="H330" s="16" t="n"/>
      <c r="I330" s="18">
        <f>IF(OR($A330="",$F330="",$G330="Submitted",$G330="Cancelled"),"",$F330-TODAY())</f>
        <v/>
      </c>
      <c r="J330" s="19">
        <f>IF($I330="","",IF($I330&lt;0,"Overdue",IF($I330&lt;=Lists!$B$2,"Due soon","")))</f>
        <v/>
      </c>
      <c r="L330" s="4" t="n"/>
    </row>
    <row r="331">
      <c r="B331" s="19">
        <f>IF($A331="","",IFERROR(INDEX(Grants!$B$2:$B$1000,MATCH($A331,Grants!$A$2:$A$1000,0)),"Grant ID not found"))</f>
        <v/>
      </c>
      <c r="E331" s="16" t="n"/>
      <c r="F331" s="16" t="n"/>
      <c r="H331" s="16" t="n"/>
      <c r="I331" s="18">
        <f>IF(OR($A331="",$F331="",$G331="Submitted",$G331="Cancelled"),"",$F331-TODAY())</f>
        <v/>
      </c>
      <c r="J331" s="19">
        <f>IF($I331="","",IF($I331&lt;0,"Overdue",IF($I331&lt;=Lists!$B$2,"Due soon","")))</f>
        <v/>
      </c>
      <c r="L331" s="4" t="n"/>
    </row>
    <row r="332">
      <c r="B332" s="19">
        <f>IF($A332="","",IFERROR(INDEX(Grants!$B$2:$B$1000,MATCH($A332,Grants!$A$2:$A$1000,0)),"Grant ID not found"))</f>
        <v/>
      </c>
      <c r="E332" s="16" t="n"/>
      <c r="F332" s="16" t="n"/>
      <c r="H332" s="16" t="n"/>
      <c r="I332" s="18">
        <f>IF(OR($A332="",$F332="",$G332="Submitted",$G332="Cancelled"),"",$F332-TODAY())</f>
        <v/>
      </c>
      <c r="J332" s="19">
        <f>IF($I332="","",IF($I332&lt;0,"Overdue",IF($I332&lt;=Lists!$B$2,"Due soon","")))</f>
        <v/>
      </c>
      <c r="L332" s="4" t="n"/>
    </row>
    <row r="333">
      <c r="B333" s="19">
        <f>IF($A333="","",IFERROR(INDEX(Grants!$B$2:$B$1000,MATCH($A333,Grants!$A$2:$A$1000,0)),"Grant ID not found"))</f>
        <v/>
      </c>
      <c r="E333" s="16" t="n"/>
      <c r="F333" s="16" t="n"/>
      <c r="H333" s="16" t="n"/>
      <c r="I333" s="18">
        <f>IF(OR($A333="",$F333="",$G333="Submitted",$G333="Cancelled"),"",$F333-TODAY())</f>
        <v/>
      </c>
      <c r="J333" s="19">
        <f>IF($I333="","",IF($I333&lt;0,"Overdue",IF($I333&lt;=Lists!$B$2,"Due soon","")))</f>
        <v/>
      </c>
      <c r="L333" s="4" t="n"/>
    </row>
    <row r="334">
      <c r="B334" s="19">
        <f>IF($A334="","",IFERROR(INDEX(Grants!$B$2:$B$1000,MATCH($A334,Grants!$A$2:$A$1000,0)),"Grant ID not found"))</f>
        <v/>
      </c>
      <c r="E334" s="16" t="n"/>
      <c r="F334" s="16" t="n"/>
      <c r="H334" s="16" t="n"/>
      <c r="I334" s="18">
        <f>IF(OR($A334="",$F334="",$G334="Submitted",$G334="Cancelled"),"",$F334-TODAY())</f>
        <v/>
      </c>
      <c r="J334" s="19">
        <f>IF($I334="","",IF($I334&lt;0,"Overdue",IF($I334&lt;=Lists!$B$2,"Due soon","")))</f>
        <v/>
      </c>
      <c r="L334" s="4" t="n"/>
    </row>
    <row r="335">
      <c r="B335" s="19">
        <f>IF($A335="","",IFERROR(INDEX(Grants!$B$2:$B$1000,MATCH($A335,Grants!$A$2:$A$1000,0)),"Grant ID not found"))</f>
        <v/>
      </c>
      <c r="E335" s="16" t="n"/>
      <c r="F335" s="16" t="n"/>
      <c r="H335" s="16" t="n"/>
      <c r="I335" s="18">
        <f>IF(OR($A335="",$F335="",$G335="Submitted",$G335="Cancelled"),"",$F335-TODAY())</f>
        <v/>
      </c>
      <c r="J335" s="19">
        <f>IF($I335="","",IF($I335&lt;0,"Overdue",IF($I335&lt;=Lists!$B$2,"Due soon","")))</f>
        <v/>
      </c>
      <c r="L335" s="4" t="n"/>
    </row>
    <row r="336">
      <c r="B336" s="19">
        <f>IF($A336="","",IFERROR(INDEX(Grants!$B$2:$B$1000,MATCH($A336,Grants!$A$2:$A$1000,0)),"Grant ID not found"))</f>
        <v/>
      </c>
      <c r="E336" s="16" t="n"/>
      <c r="F336" s="16" t="n"/>
      <c r="H336" s="16" t="n"/>
      <c r="I336" s="18">
        <f>IF(OR($A336="",$F336="",$G336="Submitted",$G336="Cancelled"),"",$F336-TODAY())</f>
        <v/>
      </c>
      <c r="J336" s="19">
        <f>IF($I336="","",IF($I336&lt;0,"Overdue",IF($I336&lt;=Lists!$B$2,"Due soon","")))</f>
        <v/>
      </c>
      <c r="L336" s="4" t="n"/>
    </row>
    <row r="337">
      <c r="B337" s="19">
        <f>IF($A337="","",IFERROR(INDEX(Grants!$B$2:$B$1000,MATCH($A337,Grants!$A$2:$A$1000,0)),"Grant ID not found"))</f>
        <v/>
      </c>
      <c r="E337" s="16" t="n"/>
      <c r="F337" s="16" t="n"/>
      <c r="H337" s="16" t="n"/>
      <c r="I337" s="18">
        <f>IF(OR($A337="",$F337="",$G337="Submitted",$G337="Cancelled"),"",$F337-TODAY())</f>
        <v/>
      </c>
      <c r="J337" s="19">
        <f>IF($I337="","",IF($I337&lt;0,"Overdue",IF($I337&lt;=Lists!$B$2,"Due soon","")))</f>
        <v/>
      </c>
      <c r="L337" s="4" t="n"/>
    </row>
    <row r="338">
      <c r="B338" s="19">
        <f>IF($A338="","",IFERROR(INDEX(Grants!$B$2:$B$1000,MATCH($A338,Grants!$A$2:$A$1000,0)),"Grant ID not found"))</f>
        <v/>
      </c>
      <c r="E338" s="16" t="n"/>
      <c r="F338" s="16" t="n"/>
      <c r="H338" s="16" t="n"/>
      <c r="I338" s="18">
        <f>IF(OR($A338="",$F338="",$G338="Submitted",$G338="Cancelled"),"",$F338-TODAY())</f>
        <v/>
      </c>
      <c r="J338" s="19">
        <f>IF($I338="","",IF($I338&lt;0,"Overdue",IF($I338&lt;=Lists!$B$2,"Due soon","")))</f>
        <v/>
      </c>
      <c r="L338" s="4" t="n"/>
    </row>
    <row r="339">
      <c r="B339" s="19">
        <f>IF($A339="","",IFERROR(INDEX(Grants!$B$2:$B$1000,MATCH($A339,Grants!$A$2:$A$1000,0)),"Grant ID not found"))</f>
        <v/>
      </c>
      <c r="E339" s="16" t="n"/>
      <c r="F339" s="16" t="n"/>
      <c r="H339" s="16" t="n"/>
      <c r="I339" s="18">
        <f>IF(OR($A339="",$F339="",$G339="Submitted",$G339="Cancelled"),"",$F339-TODAY())</f>
        <v/>
      </c>
      <c r="J339" s="19">
        <f>IF($I339="","",IF($I339&lt;0,"Overdue",IF($I339&lt;=Lists!$B$2,"Due soon","")))</f>
        <v/>
      </c>
      <c r="L339" s="4" t="n"/>
    </row>
    <row r="340">
      <c r="B340" s="19">
        <f>IF($A340="","",IFERROR(INDEX(Grants!$B$2:$B$1000,MATCH($A340,Grants!$A$2:$A$1000,0)),"Grant ID not found"))</f>
        <v/>
      </c>
      <c r="E340" s="16" t="n"/>
      <c r="F340" s="16" t="n"/>
      <c r="H340" s="16" t="n"/>
      <c r="I340" s="18">
        <f>IF(OR($A340="",$F340="",$G340="Submitted",$G340="Cancelled"),"",$F340-TODAY())</f>
        <v/>
      </c>
      <c r="J340" s="19">
        <f>IF($I340="","",IF($I340&lt;0,"Overdue",IF($I340&lt;=Lists!$B$2,"Due soon","")))</f>
        <v/>
      </c>
      <c r="L340" s="4" t="n"/>
    </row>
    <row r="341">
      <c r="B341" s="19">
        <f>IF($A341="","",IFERROR(INDEX(Grants!$B$2:$B$1000,MATCH($A341,Grants!$A$2:$A$1000,0)),"Grant ID not found"))</f>
        <v/>
      </c>
      <c r="E341" s="16" t="n"/>
      <c r="F341" s="16" t="n"/>
      <c r="H341" s="16" t="n"/>
      <c r="I341" s="18">
        <f>IF(OR($A341="",$F341="",$G341="Submitted",$G341="Cancelled"),"",$F341-TODAY())</f>
        <v/>
      </c>
      <c r="J341" s="19">
        <f>IF($I341="","",IF($I341&lt;0,"Overdue",IF($I341&lt;=Lists!$B$2,"Due soon","")))</f>
        <v/>
      </c>
      <c r="L341" s="4" t="n"/>
    </row>
    <row r="342">
      <c r="B342" s="19">
        <f>IF($A342="","",IFERROR(INDEX(Grants!$B$2:$B$1000,MATCH($A342,Grants!$A$2:$A$1000,0)),"Grant ID not found"))</f>
        <v/>
      </c>
      <c r="E342" s="16" t="n"/>
      <c r="F342" s="16" t="n"/>
      <c r="H342" s="16" t="n"/>
      <c r="I342" s="18">
        <f>IF(OR($A342="",$F342="",$G342="Submitted",$G342="Cancelled"),"",$F342-TODAY())</f>
        <v/>
      </c>
      <c r="J342" s="19">
        <f>IF($I342="","",IF($I342&lt;0,"Overdue",IF($I342&lt;=Lists!$B$2,"Due soon","")))</f>
        <v/>
      </c>
      <c r="L342" s="4" t="n"/>
    </row>
    <row r="343">
      <c r="B343" s="19">
        <f>IF($A343="","",IFERROR(INDEX(Grants!$B$2:$B$1000,MATCH($A343,Grants!$A$2:$A$1000,0)),"Grant ID not found"))</f>
        <v/>
      </c>
      <c r="E343" s="16" t="n"/>
      <c r="F343" s="16" t="n"/>
      <c r="H343" s="16" t="n"/>
      <c r="I343" s="18">
        <f>IF(OR($A343="",$F343="",$G343="Submitted",$G343="Cancelled"),"",$F343-TODAY())</f>
        <v/>
      </c>
      <c r="J343" s="19">
        <f>IF($I343="","",IF($I343&lt;0,"Overdue",IF($I343&lt;=Lists!$B$2,"Due soon","")))</f>
        <v/>
      </c>
      <c r="L343" s="4" t="n"/>
    </row>
    <row r="344">
      <c r="B344" s="19">
        <f>IF($A344="","",IFERROR(INDEX(Grants!$B$2:$B$1000,MATCH($A344,Grants!$A$2:$A$1000,0)),"Grant ID not found"))</f>
        <v/>
      </c>
      <c r="E344" s="16" t="n"/>
      <c r="F344" s="16" t="n"/>
      <c r="H344" s="16" t="n"/>
      <c r="I344" s="18">
        <f>IF(OR($A344="",$F344="",$G344="Submitted",$G344="Cancelled"),"",$F344-TODAY())</f>
        <v/>
      </c>
      <c r="J344" s="19">
        <f>IF($I344="","",IF($I344&lt;0,"Overdue",IF($I344&lt;=Lists!$B$2,"Due soon","")))</f>
        <v/>
      </c>
      <c r="L344" s="4" t="n"/>
    </row>
    <row r="345">
      <c r="B345" s="19">
        <f>IF($A345="","",IFERROR(INDEX(Grants!$B$2:$B$1000,MATCH($A345,Grants!$A$2:$A$1000,0)),"Grant ID not found"))</f>
        <v/>
      </c>
      <c r="E345" s="16" t="n"/>
      <c r="F345" s="16" t="n"/>
      <c r="H345" s="16" t="n"/>
      <c r="I345" s="18">
        <f>IF(OR($A345="",$F345="",$G345="Submitted",$G345="Cancelled"),"",$F345-TODAY())</f>
        <v/>
      </c>
      <c r="J345" s="19">
        <f>IF($I345="","",IF($I345&lt;0,"Overdue",IF($I345&lt;=Lists!$B$2,"Due soon","")))</f>
        <v/>
      </c>
      <c r="L345" s="4" t="n"/>
    </row>
    <row r="346">
      <c r="B346" s="19">
        <f>IF($A346="","",IFERROR(INDEX(Grants!$B$2:$B$1000,MATCH($A346,Grants!$A$2:$A$1000,0)),"Grant ID not found"))</f>
        <v/>
      </c>
      <c r="E346" s="16" t="n"/>
      <c r="F346" s="16" t="n"/>
      <c r="H346" s="16" t="n"/>
      <c r="I346" s="18">
        <f>IF(OR($A346="",$F346="",$G346="Submitted",$G346="Cancelled"),"",$F346-TODAY())</f>
        <v/>
      </c>
      <c r="J346" s="19">
        <f>IF($I346="","",IF($I346&lt;0,"Overdue",IF($I346&lt;=Lists!$B$2,"Due soon","")))</f>
        <v/>
      </c>
      <c r="L346" s="4" t="n"/>
    </row>
    <row r="347">
      <c r="B347" s="19">
        <f>IF($A347="","",IFERROR(INDEX(Grants!$B$2:$B$1000,MATCH($A347,Grants!$A$2:$A$1000,0)),"Grant ID not found"))</f>
        <v/>
      </c>
      <c r="E347" s="16" t="n"/>
      <c r="F347" s="16" t="n"/>
      <c r="H347" s="16" t="n"/>
      <c r="I347" s="18">
        <f>IF(OR($A347="",$F347="",$G347="Submitted",$G347="Cancelled"),"",$F347-TODAY())</f>
        <v/>
      </c>
      <c r="J347" s="19">
        <f>IF($I347="","",IF($I347&lt;0,"Overdue",IF($I347&lt;=Lists!$B$2,"Due soon","")))</f>
        <v/>
      </c>
      <c r="L347" s="4" t="n"/>
    </row>
    <row r="348">
      <c r="B348" s="19">
        <f>IF($A348="","",IFERROR(INDEX(Grants!$B$2:$B$1000,MATCH($A348,Grants!$A$2:$A$1000,0)),"Grant ID not found"))</f>
        <v/>
      </c>
      <c r="E348" s="16" t="n"/>
      <c r="F348" s="16" t="n"/>
      <c r="H348" s="16" t="n"/>
      <c r="I348" s="18">
        <f>IF(OR($A348="",$F348="",$G348="Submitted",$G348="Cancelled"),"",$F348-TODAY())</f>
        <v/>
      </c>
      <c r="J348" s="19">
        <f>IF($I348="","",IF($I348&lt;0,"Overdue",IF($I348&lt;=Lists!$B$2,"Due soon","")))</f>
        <v/>
      </c>
      <c r="L348" s="4" t="n"/>
    </row>
    <row r="349">
      <c r="B349" s="19">
        <f>IF($A349="","",IFERROR(INDEX(Grants!$B$2:$B$1000,MATCH($A349,Grants!$A$2:$A$1000,0)),"Grant ID not found"))</f>
        <v/>
      </c>
      <c r="E349" s="16" t="n"/>
      <c r="F349" s="16" t="n"/>
      <c r="H349" s="16" t="n"/>
      <c r="I349" s="18">
        <f>IF(OR($A349="",$F349="",$G349="Submitted",$G349="Cancelled"),"",$F349-TODAY())</f>
        <v/>
      </c>
      <c r="J349" s="19">
        <f>IF($I349="","",IF($I349&lt;0,"Overdue",IF($I349&lt;=Lists!$B$2,"Due soon","")))</f>
        <v/>
      </c>
      <c r="L349" s="4" t="n"/>
    </row>
    <row r="350">
      <c r="B350" s="19">
        <f>IF($A350="","",IFERROR(INDEX(Grants!$B$2:$B$1000,MATCH($A350,Grants!$A$2:$A$1000,0)),"Grant ID not found"))</f>
        <v/>
      </c>
      <c r="E350" s="16" t="n"/>
      <c r="F350" s="16" t="n"/>
      <c r="H350" s="16" t="n"/>
      <c r="I350" s="18">
        <f>IF(OR($A350="",$F350="",$G350="Submitted",$G350="Cancelled"),"",$F350-TODAY())</f>
        <v/>
      </c>
      <c r="J350" s="19">
        <f>IF($I350="","",IF($I350&lt;0,"Overdue",IF($I350&lt;=Lists!$B$2,"Due soon","")))</f>
        <v/>
      </c>
      <c r="L350" s="4" t="n"/>
    </row>
    <row r="351">
      <c r="B351" s="19">
        <f>IF($A351="","",IFERROR(INDEX(Grants!$B$2:$B$1000,MATCH($A351,Grants!$A$2:$A$1000,0)),"Grant ID not found"))</f>
        <v/>
      </c>
      <c r="E351" s="16" t="n"/>
      <c r="F351" s="16" t="n"/>
      <c r="H351" s="16" t="n"/>
      <c r="I351" s="18">
        <f>IF(OR($A351="",$F351="",$G351="Submitted",$G351="Cancelled"),"",$F351-TODAY())</f>
        <v/>
      </c>
      <c r="J351" s="19">
        <f>IF($I351="","",IF($I351&lt;0,"Overdue",IF($I351&lt;=Lists!$B$2,"Due soon","")))</f>
        <v/>
      </c>
      <c r="L351" s="4" t="n"/>
    </row>
    <row r="352">
      <c r="B352" s="19">
        <f>IF($A352="","",IFERROR(INDEX(Grants!$B$2:$B$1000,MATCH($A352,Grants!$A$2:$A$1000,0)),"Grant ID not found"))</f>
        <v/>
      </c>
      <c r="E352" s="16" t="n"/>
      <c r="F352" s="16" t="n"/>
      <c r="H352" s="16" t="n"/>
      <c r="I352" s="18">
        <f>IF(OR($A352="",$F352="",$G352="Submitted",$G352="Cancelled"),"",$F352-TODAY())</f>
        <v/>
      </c>
      <c r="J352" s="19">
        <f>IF($I352="","",IF($I352&lt;0,"Overdue",IF($I352&lt;=Lists!$B$2,"Due soon","")))</f>
        <v/>
      </c>
      <c r="L352" s="4" t="n"/>
    </row>
    <row r="353">
      <c r="B353" s="19">
        <f>IF($A353="","",IFERROR(INDEX(Grants!$B$2:$B$1000,MATCH($A353,Grants!$A$2:$A$1000,0)),"Grant ID not found"))</f>
        <v/>
      </c>
      <c r="E353" s="16" t="n"/>
      <c r="F353" s="16" t="n"/>
      <c r="H353" s="16" t="n"/>
      <c r="I353" s="18">
        <f>IF(OR($A353="",$F353="",$G353="Submitted",$G353="Cancelled"),"",$F353-TODAY())</f>
        <v/>
      </c>
      <c r="J353" s="19">
        <f>IF($I353="","",IF($I353&lt;0,"Overdue",IF($I353&lt;=Lists!$B$2,"Due soon","")))</f>
        <v/>
      </c>
      <c r="L353" s="4" t="n"/>
    </row>
    <row r="354">
      <c r="B354" s="19">
        <f>IF($A354="","",IFERROR(INDEX(Grants!$B$2:$B$1000,MATCH($A354,Grants!$A$2:$A$1000,0)),"Grant ID not found"))</f>
        <v/>
      </c>
      <c r="E354" s="16" t="n"/>
      <c r="F354" s="16" t="n"/>
      <c r="H354" s="16" t="n"/>
      <c r="I354" s="18">
        <f>IF(OR($A354="",$F354="",$G354="Submitted",$G354="Cancelled"),"",$F354-TODAY())</f>
        <v/>
      </c>
      <c r="J354" s="19">
        <f>IF($I354="","",IF($I354&lt;0,"Overdue",IF($I354&lt;=Lists!$B$2,"Due soon","")))</f>
        <v/>
      </c>
      <c r="L354" s="4" t="n"/>
    </row>
    <row r="355">
      <c r="B355" s="19">
        <f>IF($A355="","",IFERROR(INDEX(Grants!$B$2:$B$1000,MATCH($A355,Grants!$A$2:$A$1000,0)),"Grant ID not found"))</f>
        <v/>
      </c>
      <c r="E355" s="16" t="n"/>
      <c r="F355" s="16" t="n"/>
      <c r="H355" s="16" t="n"/>
      <c r="I355" s="18">
        <f>IF(OR($A355="",$F355="",$G355="Submitted",$G355="Cancelled"),"",$F355-TODAY())</f>
        <v/>
      </c>
      <c r="J355" s="19">
        <f>IF($I355="","",IF($I355&lt;0,"Overdue",IF($I355&lt;=Lists!$B$2,"Due soon","")))</f>
        <v/>
      </c>
      <c r="L355" s="4" t="n"/>
    </row>
    <row r="356">
      <c r="B356" s="19">
        <f>IF($A356="","",IFERROR(INDEX(Grants!$B$2:$B$1000,MATCH($A356,Grants!$A$2:$A$1000,0)),"Grant ID not found"))</f>
        <v/>
      </c>
      <c r="E356" s="16" t="n"/>
      <c r="F356" s="16" t="n"/>
      <c r="H356" s="16" t="n"/>
      <c r="I356" s="18">
        <f>IF(OR($A356="",$F356="",$G356="Submitted",$G356="Cancelled"),"",$F356-TODAY())</f>
        <v/>
      </c>
      <c r="J356" s="19">
        <f>IF($I356="","",IF($I356&lt;0,"Overdue",IF($I356&lt;=Lists!$B$2,"Due soon","")))</f>
        <v/>
      </c>
      <c r="L356" s="4" t="n"/>
    </row>
    <row r="357">
      <c r="B357" s="19">
        <f>IF($A357="","",IFERROR(INDEX(Grants!$B$2:$B$1000,MATCH($A357,Grants!$A$2:$A$1000,0)),"Grant ID not found"))</f>
        <v/>
      </c>
      <c r="E357" s="16" t="n"/>
      <c r="F357" s="16" t="n"/>
      <c r="H357" s="16" t="n"/>
      <c r="I357" s="18">
        <f>IF(OR($A357="",$F357="",$G357="Submitted",$G357="Cancelled"),"",$F357-TODAY())</f>
        <v/>
      </c>
      <c r="J357" s="19">
        <f>IF($I357="","",IF($I357&lt;0,"Overdue",IF($I357&lt;=Lists!$B$2,"Due soon","")))</f>
        <v/>
      </c>
      <c r="L357" s="4" t="n"/>
    </row>
    <row r="358">
      <c r="B358" s="19">
        <f>IF($A358="","",IFERROR(INDEX(Grants!$B$2:$B$1000,MATCH($A358,Grants!$A$2:$A$1000,0)),"Grant ID not found"))</f>
        <v/>
      </c>
      <c r="E358" s="16" t="n"/>
      <c r="F358" s="16" t="n"/>
      <c r="H358" s="16" t="n"/>
      <c r="I358" s="18">
        <f>IF(OR($A358="",$F358="",$G358="Submitted",$G358="Cancelled"),"",$F358-TODAY())</f>
        <v/>
      </c>
      <c r="J358" s="19">
        <f>IF($I358="","",IF($I358&lt;0,"Overdue",IF($I358&lt;=Lists!$B$2,"Due soon","")))</f>
        <v/>
      </c>
      <c r="L358" s="4" t="n"/>
    </row>
    <row r="359">
      <c r="B359" s="19">
        <f>IF($A359="","",IFERROR(INDEX(Grants!$B$2:$B$1000,MATCH($A359,Grants!$A$2:$A$1000,0)),"Grant ID not found"))</f>
        <v/>
      </c>
      <c r="E359" s="16" t="n"/>
      <c r="F359" s="16" t="n"/>
      <c r="H359" s="16" t="n"/>
      <c r="I359" s="18">
        <f>IF(OR($A359="",$F359="",$G359="Submitted",$G359="Cancelled"),"",$F359-TODAY())</f>
        <v/>
      </c>
      <c r="J359" s="19">
        <f>IF($I359="","",IF($I359&lt;0,"Overdue",IF($I359&lt;=Lists!$B$2,"Due soon","")))</f>
        <v/>
      </c>
      <c r="L359" s="4" t="n"/>
    </row>
    <row r="360">
      <c r="B360" s="19">
        <f>IF($A360="","",IFERROR(INDEX(Grants!$B$2:$B$1000,MATCH($A360,Grants!$A$2:$A$1000,0)),"Grant ID not found"))</f>
        <v/>
      </c>
      <c r="E360" s="16" t="n"/>
      <c r="F360" s="16" t="n"/>
      <c r="H360" s="16" t="n"/>
      <c r="I360" s="18">
        <f>IF(OR($A360="",$F360="",$G360="Submitted",$G360="Cancelled"),"",$F360-TODAY())</f>
        <v/>
      </c>
      <c r="J360" s="19">
        <f>IF($I360="","",IF($I360&lt;0,"Overdue",IF($I360&lt;=Lists!$B$2,"Due soon","")))</f>
        <v/>
      </c>
      <c r="L360" s="4" t="n"/>
    </row>
    <row r="361">
      <c r="B361" s="19">
        <f>IF($A361="","",IFERROR(INDEX(Grants!$B$2:$B$1000,MATCH($A361,Grants!$A$2:$A$1000,0)),"Grant ID not found"))</f>
        <v/>
      </c>
      <c r="E361" s="16" t="n"/>
      <c r="F361" s="16" t="n"/>
      <c r="H361" s="16" t="n"/>
      <c r="I361" s="18">
        <f>IF(OR($A361="",$F361="",$G361="Submitted",$G361="Cancelled"),"",$F361-TODAY())</f>
        <v/>
      </c>
      <c r="J361" s="19">
        <f>IF($I361="","",IF($I361&lt;0,"Overdue",IF($I361&lt;=Lists!$B$2,"Due soon","")))</f>
        <v/>
      </c>
      <c r="L361" s="4" t="n"/>
    </row>
    <row r="362">
      <c r="B362" s="19">
        <f>IF($A362="","",IFERROR(INDEX(Grants!$B$2:$B$1000,MATCH($A362,Grants!$A$2:$A$1000,0)),"Grant ID not found"))</f>
        <v/>
      </c>
      <c r="E362" s="16" t="n"/>
      <c r="F362" s="16" t="n"/>
      <c r="H362" s="16" t="n"/>
      <c r="I362" s="18">
        <f>IF(OR($A362="",$F362="",$G362="Submitted",$G362="Cancelled"),"",$F362-TODAY())</f>
        <v/>
      </c>
      <c r="J362" s="19">
        <f>IF($I362="","",IF($I362&lt;0,"Overdue",IF($I362&lt;=Lists!$B$2,"Due soon","")))</f>
        <v/>
      </c>
      <c r="L362" s="4" t="n"/>
    </row>
    <row r="363">
      <c r="B363" s="19">
        <f>IF($A363="","",IFERROR(INDEX(Grants!$B$2:$B$1000,MATCH($A363,Grants!$A$2:$A$1000,0)),"Grant ID not found"))</f>
        <v/>
      </c>
      <c r="E363" s="16" t="n"/>
      <c r="F363" s="16" t="n"/>
      <c r="H363" s="16" t="n"/>
      <c r="I363" s="18">
        <f>IF(OR($A363="",$F363="",$G363="Submitted",$G363="Cancelled"),"",$F363-TODAY())</f>
        <v/>
      </c>
      <c r="J363" s="19">
        <f>IF($I363="","",IF($I363&lt;0,"Overdue",IF($I363&lt;=Lists!$B$2,"Due soon","")))</f>
        <v/>
      </c>
      <c r="L363" s="4" t="n"/>
    </row>
    <row r="364">
      <c r="B364" s="19">
        <f>IF($A364="","",IFERROR(INDEX(Grants!$B$2:$B$1000,MATCH($A364,Grants!$A$2:$A$1000,0)),"Grant ID not found"))</f>
        <v/>
      </c>
      <c r="E364" s="16" t="n"/>
      <c r="F364" s="16" t="n"/>
      <c r="H364" s="16" t="n"/>
      <c r="I364" s="18">
        <f>IF(OR($A364="",$F364="",$G364="Submitted",$G364="Cancelled"),"",$F364-TODAY())</f>
        <v/>
      </c>
      <c r="J364" s="19">
        <f>IF($I364="","",IF($I364&lt;0,"Overdue",IF($I364&lt;=Lists!$B$2,"Due soon","")))</f>
        <v/>
      </c>
      <c r="L364" s="4" t="n"/>
    </row>
    <row r="365">
      <c r="B365" s="19">
        <f>IF($A365="","",IFERROR(INDEX(Grants!$B$2:$B$1000,MATCH($A365,Grants!$A$2:$A$1000,0)),"Grant ID not found"))</f>
        <v/>
      </c>
      <c r="E365" s="16" t="n"/>
      <c r="F365" s="16" t="n"/>
      <c r="H365" s="16" t="n"/>
      <c r="I365" s="18">
        <f>IF(OR($A365="",$F365="",$G365="Submitted",$G365="Cancelled"),"",$F365-TODAY())</f>
        <v/>
      </c>
      <c r="J365" s="19">
        <f>IF($I365="","",IF($I365&lt;0,"Overdue",IF($I365&lt;=Lists!$B$2,"Due soon","")))</f>
        <v/>
      </c>
      <c r="L365" s="4" t="n"/>
    </row>
    <row r="366">
      <c r="B366" s="19">
        <f>IF($A366="","",IFERROR(INDEX(Grants!$B$2:$B$1000,MATCH($A366,Grants!$A$2:$A$1000,0)),"Grant ID not found"))</f>
        <v/>
      </c>
      <c r="E366" s="16" t="n"/>
      <c r="F366" s="16" t="n"/>
      <c r="H366" s="16" t="n"/>
      <c r="I366" s="18">
        <f>IF(OR($A366="",$F366="",$G366="Submitted",$G366="Cancelled"),"",$F366-TODAY())</f>
        <v/>
      </c>
      <c r="J366" s="19">
        <f>IF($I366="","",IF($I366&lt;0,"Overdue",IF($I366&lt;=Lists!$B$2,"Due soon","")))</f>
        <v/>
      </c>
      <c r="L366" s="4" t="n"/>
    </row>
    <row r="367">
      <c r="B367" s="19">
        <f>IF($A367="","",IFERROR(INDEX(Grants!$B$2:$B$1000,MATCH($A367,Grants!$A$2:$A$1000,0)),"Grant ID not found"))</f>
        <v/>
      </c>
      <c r="E367" s="16" t="n"/>
      <c r="F367" s="16" t="n"/>
      <c r="H367" s="16" t="n"/>
      <c r="I367" s="18">
        <f>IF(OR($A367="",$F367="",$G367="Submitted",$G367="Cancelled"),"",$F367-TODAY())</f>
        <v/>
      </c>
      <c r="J367" s="19">
        <f>IF($I367="","",IF($I367&lt;0,"Overdue",IF($I367&lt;=Lists!$B$2,"Due soon","")))</f>
        <v/>
      </c>
      <c r="L367" s="4" t="n"/>
    </row>
    <row r="368">
      <c r="B368" s="19">
        <f>IF($A368="","",IFERROR(INDEX(Grants!$B$2:$B$1000,MATCH($A368,Grants!$A$2:$A$1000,0)),"Grant ID not found"))</f>
        <v/>
      </c>
      <c r="E368" s="16" t="n"/>
      <c r="F368" s="16" t="n"/>
      <c r="H368" s="16" t="n"/>
      <c r="I368" s="18">
        <f>IF(OR($A368="",$F368="",$G368="Submitted",$G368="Cancelled"),"",$F368-TODAY())</f>
        <v/>
      </c>
      <c r="J368" s="19">
        <f>IF($I368="","",IF($I368&lt;0,"Overdue",IF($I368&lt;=Lists!$B$2,"Due soon","")))</f>
        <v/>
      </c>
      <c r="L368" s="4" t="n"/>
    </row>
    <row r="369">
      <c r="B369" s="19">
        <f>IF($A369="","",IFERROR(INDEX(Grants!$B$2:$B$1000,MATCH($A369,Grants!$A$2:$A$1000,0)),"Grant ID not found"))</f>
        <v/>
      </c>
      <c r="E369" s="16" t="n"/>
      <c r="F369" s="16" t="n"/>
      <c r="H369" s="16" t="n"/>
      <c r="I369" s="18">
        <f>IF(OR($A369="",$F369="",$G369="Submitted",$G369="Cancelled"),"",$F369-TODAY())</f>
        <v/>
      </c>
      <c r="J369" s="19">
        <f>IF($I369="","",IF($I369&lt;0,"Overdue",IF($I369&lt;=Lists!$B$2,"Due soon","")))</f>
        <v/>
      </c>
      <c r="L369" s="4" t="n"/>
    </row>
    <row r="370">
      <c r="B370" s="19">
        <f>IF($A370="","",IFERROR(INDEX(Grants!$B$2:$B$1000,MATCH($A370,Grants!$A$2:$A$1000,0)),"Grant ID not found"))</f>
        <v/>
      </c>
      <c r="E370" s="16" t="n"/>
      <c r="F370" s="16" t="n"/>
      <c r="H370" s="16" t="n"/>
      <c r="I370" s="18">
        <f>IF(OR($A370="",$F370="",$G370="Submitted",$G370="Cancelled"),"",$F370-TODAY())</f>
        <v/>
      </c>
      <c r="J370" s="19">
        <f>IF($I370="","",IF($I370&lt;0,"Overdue",IF($I370&lt;=Lists!$B$2,"Due soon","")))</f>
        <v/>
      </c>
      <c r="L370" s="4" t="n"/>
    </row>
    <row r="371">
      <c r="B371" s="19">
        <f>IF($A371="","",IFERROR(INDEX(Grants!$B$2:$B$1000,MATCH($A371,Grants!$A$2:$A$1000,0)),"Grant ID not found"))</f>
        <v/>
      </c>
      <c r="E371" s="16" t="n"/>
      <c r="F371" s="16" t="n"/>
      <c r="H371" s="16" t="n"/>
      <c r="I371" s="18">
        <f>IF(OR($A371="",$F371="",$G371="Submitted",$G371="Cancelled"),"",$F371-TODAY())</f>
        <v/>
      </c>
      <c r="J371" s="19">
        <f>IF($I371="","",IF($I371&lt;0,"Overdue",IF($I371&lt;=Lists!$B$2,"Due soon","")))</f>
        <v/>
      </c>
      <c r="L371" s="4" t="n"/>
    </row>
    <row r="372">
      <c r="B372" s="19">
        <f>IF($A372="","",IFERROR(INDEX(Grants!$B$2:$B$1000,MATCH($A372,Grants!$A$2:$A$1000,0)),"Grant ID not found"))</f>
        <v/>
      </c>
      <c r="E372" s="16" t="n"/>
      <c r="F372" s="16" t="n"/>
      <c r="H372" s="16" t="n"/>
      <c r="I372" s="18">
        <f>IF(OR($A372="",$F372="",$G372="Submitted",$G372="Cancelled"),"",$F372-TODAY())</f>
        <v/>
      </c>
      <c r="J372" s="19">
        <f>IF($I372="","",IF($I372&lt;0,"Overdue",IF($I372&lt;=Lists!$B$2,"Due soon","")))</f>
        <v/>
      </c>
      <c r="L372" s="4" t="n"/>
    </row>
    <row r="373">
      <c r="B373" s="19">
        <f>IF($A373="","",IFERROR(INDEX(Grants!$B$2:$B$1000,MATCH($A373,Grants!$A$2:$A$1000,0)),"Grant ID not found"))</f>
        <v/>
      </c>
      <c r="E373" s="16" t="n"/>
      <c r="F373" s="16" t="n"/>
      <c r="H373" s="16" t="n"/>
      <c r="I373" s="18">
        <f>IF(OR($A373="",$F373="",$G373="Submitted",$G373="Cancelled"),"",$F373-TODAY())</f>
        <v/>
      </c>
      <c r="J373" s="19">
        <f>IF($I373="","",IF($I373&lt;0,"Overdue",IF($I373&lt;=Lists!$B$2,"Due soon","")))</f>
        <v/>
      </c>
      <c r="L373" s="4" t="n"/>
    </row>
    <row r="374">
      <c r="B374" s="19">
        <f>IF($A374="","",IFERROR(INDEX(Grants!$B$2:$B$1000,MATCH($A374,Grants!$A$2:$A$1000,0)),"Grant ID not found"))</f>
        <v/>
      </c>
      <c r="E374" s="16" t="n"/>
      <c r="F374" s="16" t="n"/>
      <c r="H374" s="16" t="n"/>
      <c r="I374" s="18">
        <f>IF(OR($A374="",$F374="",$G374="Submitted",$G374="Cancelled"),"",$F374-TODAY())</f>
        <v/>
      </c>
      <c r="J374" s="19">
        <f>IF($I374="","",IF($I374&lt;0,"Overdue",IF($I374&lt;=Lists!$B$2,"Due soon","")))</f>
        <v/>
      </c>
      <c r="L374" s="4" t="n"/>
    </row>
    <row r="375">
      <c r="B375" s="19">
        <f>IF($A375="","",IFERROR(INDEX(Grants!$B$2:$B$1000,MATCH($A375,Grants!$A$2:$A$1000,0)),"Grant ID not found"))</f>
        <v/>
      </c>
      <c r="E375" s="16" t="n"/>
      <c r="F375" s="16" t="n"/>
      <c r="H375" s="16" t="n"/>
      <c r="I375" s="18">
        <f>IF(OR($A375="",$F375="",$G375="Submitted",$G375="Cancelled"),"",$F375-TODAY())</f>
        <v/>
      </c>
      <c r="J375" s="19">
        <f>IF($I375="","",IF($I375&lt;0,"Overdue",IF($I375&lt;=Lists!$B$2,"Due soon","")))</f>
        <v/>
      </c>
      <c r="L375" s="4" t="n"/>
    </row>
    <row r="376">
      <c r="B376" s="19">
        <f>IF($A376="","",IFERROR(INDEX(Grants!$B$2:$B$1000,MATCH($A376,Grants!$A$2:$A$1000,0)),"Grant ID not found"))</f>
        <v/>
      </c>
      <c r="E376" s="16" t="n"/>
      <c r="F376" s="16" t="n"/>
      <c r="H376" s="16" t="n"/>
      <c r="I376" s="18">
        <f>IF(OR($A376="",$F376="",$G376="Submitted",$G376="Cancelled"),"",$F376-TODAY())</f>
        <v/>
      </c>
      <c r="J376" s="19">
        <f>IF($I376="","",IF($I376&lt;0,"Overdue",IF($I376&lt;=Lists!$B$2,"Due soon","")))</f>
        <v/>
      </c>
      <c r="L376" s="4" t="n"/>
    </row>
    <row r="377">
      <c r="B377" s="19">
        <f>IF($A377="","",IFERROR(INDEX(Grants!$B$2:$B$1000,MATCH($A377,Grants!$A$2:$A$1000,0)),"Grant ID not found"))</f>
        <v/>
      </c>
      <c r="E377" s="16" t="n"/>
      <c r="F377" s="16" t="n"/>
      <c r="H377" s="16" t="n"/>
      <c r="I377" s="18">
        <f>IF(OR($A377="",$F377="",$G377="Submitted",$G377="Cancelled"),"",$F377-TODAY())</f>
        <v/>
      </c>
      <c r="J377" s="19">
        <f>IF($I377="","",IF($I377&lt;0,"Overdue",IF($I377&lt;=Lists!$B$2,"Due soon","")))</f>
        <v/>
      </c>
      <c r="L377" s="4" t="n"/>
    </row>
    <row r="378">
      <c r="B378" s="19">
        <f>IF($A378="","",IFERROR(INDEX(Grants!$B$2:$B$1000,MATCH($A378,Grants!$A$2:$A$1000,0)),"Grant ID not found"))</f>
        <v/>
      </c>
      <c r="E378" s="16" t="n"/>
      <c r="F378" s="16" t="n"/>
      <c r="H378" s="16" t="n"/>
      <c r="I378" s="18">
        <f>IF(OR($A378="",$F378="",$G378="Submitted",$G378="Cancelled"),"",$F378-TODAY())</f>
        <v/>
      </c>
      <c r="J378" s="19">
        <f>IF($I378="","",IF($I378&lt;0,"Overdue",IF($I378&lt;=Lists!$B$2,"Due soon","")))</f>
        <v/>
      </c>
      <c r="L378" s="4" t="n"/>
    </row>
    <row r="379">
      <c r="B379" s="19">
        <f>IF($A379="","",IFERROR(INDEX(Grants!$B$2:$B$1000,MATCH($A379,Grants!$A$2:$A$1000,0)),"Grant ID not found"))</f>
        <v/>
      </c>
      <c r="E379" s="16" t="n"/>
      <c r="F379" s="16" t="n"/>
      <c r="H379" s="16" t="n"/>
      <c r="I379" s="18">
        <f>IF(OR($A379="",$F379="",$G379="Submitted",$G379="Cancelled"),"",$F379-TODAY())</f>
        <v/>
      </c>
      <c r="J379" s="19">
        <f>IF($I379="","",IF($I379&lt;0,"Overdue",IF($I379&lt;=Lists!$B$2,"Due soon","")))</f>
        <v/>
      </c>
      <c r="L379" s="4" t="n"/>
    </row>
    <row r="380">
      <c r="B380" s="19">
        <f>IF($A380="","",IFERROR(INDEX(Grants!$B$2:$B$1000,MATCH($A380,Grants!$A$2:$A$1000,0)),"Grant ID not found"))</f>
        <v/>
      </c>
      <c r="E380" s="16" t="n"/>
      <c r="F380" s="16" t="n"/>
      <c r="H380" s="16" t="n"/>
      <c r="I380" s="18">
        <f>IF(OR($A380="",$F380="",$G380="Submitted",$G380="Cancelled"),"",$F380-TODAY())</f>
        <v/>
      </c>
      <c r="J380" s="19">
        <f>IF($I380="","",IF($I380&lt;0,"Overdue",IF($I380&lt;=Lists!$B$2,"Due soon","")))</f>
        <v/>
      </c>
      <c r="L380" s="4" t="n"/>
    </row>
    <row r="381">
      <c r="B381" s="19">
        <f>IF($A381="","",IFERROR(INDEX(Grants!$B$2:$B$1000,MATCH($A381,Grants!$A$2:$A$1000,0)),"Grant ID not found"))</f>
        <v/>
      </c>
      <c r="E381" s="16" t="n"/>
      <c r="F381" s="16" t="n"/>
      <c r="H381" s="16" t="n"/>
      <c r="I381" s="18">
        <f>IF(OR($A381="",$F381="",$G381="Submitted",$G381="Cancelled"),"",$F381-TODAY())</f>
        <v/>
      </c>
      <c r="J381" s="19">
        <f>IF($I381="","",IF($I381&lt;0,"Overdue",IF($I381&lt;=Lists!$B$2,"Due soon","")))</f>
        <v/>
      </c>
      <c r="L381" s="4" t="n"/>
    </row>
    <row r="382">
      <c r="B382" s="19">
        <f>IF($A382="","",IFERROR(INDEX(Grants!$B$2:$B$1000,MATCH($A382,Grants!$A$2:$A$1000,0)),"Grant ID not found"))</f>
        <v/>
      </c>
      <c r="E382" s="16" t="n"/>
      <c r="F382" s="16" t="n"/>
      <c r="H382" s="16" t="n"/>
      <c r="I382" s="18">
        <f>IF(OR($A382="",$F382="",$G382="Submitted",$G382="Cancelled"),"",$F382-TODAY())</f>
        <v/>
      </c>
      <c r="J382" s="19">
        <f>IF($I382="","",IF($I382&lt;0,"Overdue",IF($I382&lt;=Lists!$B$2,"Due soon","")))</f>
        <v/>
      </c>
      <c r="L382" s="4" t="n"/>
    </row>
    <row r="383">
      <c r="B383" s="19">
        <f>IF($A383="","",IFERROR(INDEX(Grants!$B$2:$B$1000,MATCH($A383,Grants!$A$2:$A$1000,0)),"Grant ID not found"))</f>
        <v/>
      </c>
      <c r="E383" s="16" t="n"/>
      <c r="F383" s="16" t="n"/>
      <c r="H383" s="16" t="n"/>
      <c r="I383" s="18">
        <f>IF(OR($A383="",$F383="",$G383="Submitted",$G383="Cancelled"),"",$F383-TODAY())</f>
        <v/>
      </c>
      <c r="J383" s="19">
        <f>IF($I383="","",IF($I383&lt;0,"Overdue",IF($I383&lt;=Lists!$B$2,"Due soon","")))</f>
        <v/>
      </c>
      <c r="L383" s="4" t="n"/>
    </row>
    <row r="384">
      <c r="B384" s="19">
        <f>IF($A384="","",IFERROR(INDEX(Grants!$B$2:$B$1000,MATCH($A384,Grants!$A$2:$A$1000,0)),"Grant ID not found"))</f>
        <v/>
      </c>
      <c r="E384" s="16" t="n"/>
      <c r="F384" s="16" t="n"/>
      <c r="H384" s="16" t="n"/>
      <c r="I384" s="18">
        <f>IF(OR($A384="",$F384="",$G384="Submitted",$G384="Cancelled"),"",$F384-TODAY())</f>
        <v/>
      </c>
      <c r="J384" s="19">
        <f>IF($I384="","",IF($I384&lt;0,"Overdue",IF($I384&lt;=Lists!$B$2,"Due soon","")))</f>
        <v/>
      </c>
      <c r="L384" s="4" t="n"/>
    </row>
    <row r="385">
      <c r="B385" s="19">
        <f>IF($A385="","",IFERROR(INDEX(Grants!$B$2:$B$1000,MATCH($A385,Grants!$A$2:$A$1000,0)),"Grant ID not found"))</f>
        <v/>
      </c>
      <c r="E385" s="16" t="n"/>
      <c r="F385" s="16" t="n"/>
      <c r="H385" s="16" t="n"/>
      <c r="I385" s="18">
        <f>IF(OR($A385="",$F385="",$G385="Submitted",$G385="Cancelled"),"",$F385-TODAY())</f>
        <v/>
      </c>
      <c r="J385" s="19">
        <f>IF($I385="","",IF($I385&lt;0,"Overdue",IF($I385&lt;=Lists!$B$2,"Due soon","")))</f>
        <v/>
      </c>
      <c r="L385" s="4" t="n"/>
    </row>
    <row r="386">
      <c r="B386" s="19">
        <f>IF($A386="","",IFERROR(INDEX(Grants!$B$2:$B$1000,MATCH($A386,Grants!$A$2:$A$1000,0)),"Grant ID not found"))</f>
        <v/>
      </c>
      <c r="E386" s="16" t="n"/>
      <c r="F386" s="16" t="n"/>
      <c r="H386" s="16" t="n"/>
      <c r="I386" s="18">
        <f>IF(OR($A386="",$F386="",$G386="Submitted",$G386="Cancelled"),"",$F386-TODAY())</f>
        <v/>
      </c>
      <c r="J386" s="19">
        <f>IF($I386="","",IF($I386&lt;0,"Overdue",IF($I386&lt;=Lists!$B$2,"Due soon","")))</f>
        <v/>
      </c>
      <c r="L386" s="4" t="n"/>
    </row>
    <row r="387">
      <c r="B387" s="19">
        <f>IF($A387="","",IFERROR(INDEX(Grants!$B$2:$B$1000,MATCH($A387,Grants!$A$2:$A$1000,0)),"Grant ID not found"))</f>
        <v/>
      </c>
      <c r="E387" s="16" t="n"/>
      <c r="F387" s="16" t="n"/>
      <c r="H387" s="16" t="n"/>
      <c r="I387" s="18">
        <f>IF(OR($A387="",$F387="",$G387="Submitted",$G387="Cancelled"),"",$F387-TODAY())</f>
        <v/>
      </c>
      <c r="J387" s="19">
        <f>IF($I387="","",IF($I387&lt;0,"Overdue",IF($I387&lt;=Lists!$B$2,"Due soon","")))</f>
        <v/>
      </c>
      <c r="L387" s="4" t="n"/>
    </row>
    <row r="388">
      <c r="B388" s="19">
        <f>IF($A388="","",IFERROR(INDEX(Grants!$B$2:$B$1000,MATCH($A388,Grants!$A$2:$A$1000,0)),"Grant ID not found"))</f>
        <v/>
      </c>
      <c r="E388" s="16" t="n"/>
      <c r="F388" s="16" t="n"/>
      <c r="H388" s="16" t="n"/>
      <c r="I388" s="18">
        <f>IF(OR($A388="",$F388="",$G388="Submitted",$G388="Cancelled"),"",$F388-TODAY())</f>
        <v/>
      </c>
      <c r="J388" s="19">
        <f>IF($I388="","",IF($I388&lt;0,"Overdue",IF($I388&lt;=Lists!$B$2,"Due soon","")))</f>
        <v/>
      </c>
      <c r="L388" s="4" t="n"/>
    </row>
    <row r="389">
      <c r="B389" s="19">
        <f>IF($A389="","",IFERROR(INDEX(Grants!$B$2:$B$1000,MATCH($A389,Grants!$A$2:$A$1000,0)),"Grant ID not found"))</f>
        <v/>
      </c>
      <c r="E389" s="16" t="n"/>
      <c r="F389" s="16" t="n"/>
      <c r="H389" s="16" t="n"/>
      <c r="I389" s="18">
        <f>IF(OR($A389="",$F389="",$G389="Submitted",$G389="Cancelled"),"",$F389-TODAY())</f>
        <v/>
      </c>
      <c r="J389" s="19">
        <f>IF($I389="","",IF($I389&lt;0,"Overdue",IF($I389&lt;=Lists!$B$2,"Due soon","")))</f>
        <v/>
      </c>
      <c r="L389" s="4" t="n"/>
    </row>
    <row r="390">
      <c r="B390" s="19">
        <f>IF($A390="","",IFERROR(INDEX(Grants!$B$2:$B$1000,MATCH($A390,Grants!$A$2:$A$1000,0)),"Grant ID not found"))</f>
        <v/>
      </c>
      <c r="E390" s="16" t="n"/>
      <c r="F390" s="16" t="n"/>
      <c r="H390" s="16" t="n"/>
      <c r="I390" s="18">
        <f>IF(OR($A390="",$F390="",$G390="Submitted",$G390="Cancelled"),"",$F390-TODAY())</f>
        <v/>
      </c>
      <c r="J390" s="19">
        <f>IF($I390="","",IF($I390&lt;0,"Overdue",IF($I390&lt;=Lists!$B$2,"Due soon","")))</f>
        <v/>
      </c>
      <c r="L390" s="4" t="n"/>
    </row>
    <row r="391">
      <c r="B391" s="19">
        <f>IF($A391="","",IFERROR(INDEX(Grants!$B$2:$B$1000,MATCH($A391,Grants!$A$2:$A$1000,0)),"Grant ID not found"))</f>
        <v/>
      </c>
      <c r="E391" s="16" t="n"/>
      <c r="F391" s="16" t="n"/>
      <c r="H391" s="16" t="n"/>
      <c r="I391" s="18">
        <f>IF(OR($A391="",$F391="",$G391="Submitted",$G391="Cancelled"),"",$F391-TODAY())</f>
        <v/>
      </c>
      <c r="J391" s="19">
        <f>IF($I391="","",IF($I391&lt;0,"Overdue",IF($I391&lt;=Lists!$B$2,"Due soon","")))</f>
        <v/>
      </c>
      <c r="L391" s="4" t="n"/>
    </row>
    <row r="392">
      <c r="B392" s="19">
        <f>IF($A392="","",IFERROR(INDEX(Grants!$B$2:$B$1000,MATCH($A392,Grants!$A$2:$A$1000,0)),"Grant ID not found"))</f>
        <v/>
      </c>
      <c r="E392" s="16" t="n"/>
      <c r="F392" s="16" t="n"/>
      <c r="H392" s="16" t="n"/>
      <c r="I392" s="18">
        <f>IF(OR($A392="",$F392="",$G392="Submitted",$G392="Cancelled"),"",$F392-TODAY())</f>
        <v/>
      </c>
      <c r="J392" s="19">
        <f>IF($I392="","",IF($I392&lt;0,"Overdue",IF($I392&lt;=Lists!$B$2,"Due soon","")))</f>
        <v/>
      </c>
      <c r="L392" s="4" t="n"/>
    </row>
    <row r="393">
      <c r="B393" s="19">
        <f>IF($A393="","",IFERROR(INDEX(Grants!$B$2:$B$1000,MATCH($A393,Grants!$A$2:$A$1000,0)),"Grant ID not found"))</f>
        <v/>
      </c>
      <c r="E393" s="16" t="n"/>
      <c r="F393" s="16" t="n"/>
      <c r="H393" s="16" t="n"/>
      <c r="I393" s="18">
        <f>IF(OR($A393="",$F393="",$G393="Submitted",$G393="Cancelled"),"",$F393-TODAY())</f>
        <v/>
      </c>
      <c r="J393" s="19">
        <f>IF($I393="","",IF($I393&lt;0,"Overdue",IF($I393&lt;=Lists!$B$2,"Due soon","")))</f>
        <v/>
      </c>
      <c r="L393" s="4" t="n"/>
    </row>
    <row r="394">
      <c r="B394" s="19">
        <f>IF($A394="","",IFERROR(INDEX(Grants!$B$2:$B$1000,MATCH($A394,Grants!$A$2:$A$1000,0)),"Grant ID not found"))</f>
        <v/>
      </c>
      <c r="E394" s="16" t="n"/>
      <c r="F394" s="16" t="n"/>
      <c r="H394" s="16" t="n"/>
      <c r="I394" s="18">
        <f>IF(OR($A394="",$F394="",$G394="Submitted",$G394="Cancelled"),"",$F394-TODAY())</f>
        <v/>
      </c>
      <c r="J394" s="19">
        <f>IF($I394="","",IF($I394&lt;0,"Overdue",IF($I394&lt;=Lists!$B$2,"Due soon","")))</f>
        <v/>
      </c>
      <c r="L394" s="4" t="n"/>
    </row>
    <row r="395">
      <c r="B395" s="19">
        <f>IF($A395="","",IFERROR(INDEX(Grants!$B$2:$B$1000,MATCH($A395,Grants!$A$2:$A$1000,0)),"Grant ID not found"))</f>
        <v/>
      </c>
      <c r="E395" s="16" t="n"/>
      <c r="F395" s="16" t="n"/>
      <c r="H395" s="16" t="n"/>
      <c r="I395" s="18">
        <f>IF(OR($A395="",$F395="",$G395="Submitted",$G395="Cancelled"),"",$F395-TODAY())</f>
        <v/>
      </c>
      <c r="J395" s="19">
        <f>IF($I395="","",IF($I395&lt;0,"Overdue",IF($I395&lt;=Lists!$B$2,"Due soon","")))</f>
        <v/>
      </c>
      <c r="L395" s="4" t="n"/>
    </row>
    <row r="396">
      <c r="B396" s="19">
        <f>IF($A396="","",IFERROR(INDEX(Grants!$B$2:$B$1000,MATCH($A396,Grants!$A$2:$A$1000,0)),"Grant ID not found"))</f>
        <v/>
      </c>
      <c r="E396" s="16" t="n"/>
      <c r="F396" s="16" t="n"/>
      <c r="H396" s="16" t="n"/>
      <c r="I396" s="18">
        <f>IF(OR($A396="",$F396="",$G396="Submitted",$G396="Cancelled"),"",$F396-TODAY())</f>
        <v/>
      </c>
      <c r="J396" s="19">
        <f>IF($I396="","",IF($I396&lt;0,"Overdue",IF($I396&lt;=Lists!$B$2,"Due soon","")))</f>
        <v/>
      </c>
      <c r="L396" s="4" t="n"/>
    </row>
    <row r="397">
      <c r="B397" s="19">
        <f>IF($A397="","",IFERROR(INDEX(Grants!$B$2:$B$1000,MATCH($A397,Grants!$A$2:$A$1000,0)),"Grant ID not found"))</f>
        <v/>
      </c>
      <c r="E397" s="16" t="n"/>
      <c r="F397" s="16" t="n"/>
      <c r="H397" s="16" t="n"/>
      <c r="I397" s="18">
        <f>IF(OR($A397="",$F397="",$G397="Submitted",$G397="Cancelled"),"",$F397-TODAY())</f>
        <v/>
      </c>
      <c r="J397" s="19">
        <f>IF($I397="","",IF($I397&lt;0,"Overdue",IF($I397&lt;=Lists!$B$2,"Due soon","")))</f>
        <v/>
      </c>
      <c r="L397" s="4" t="n"/>
    </row>
    <row r="398">
      <c r="B398" s="19">
        <f>IF($A398="","",IFERROR(INDEX(Grants!$B$2:$B$1000,MATCH($A398,Grants!$A$2:$A$1000,0)),"Grant ID not found"))</f>
        <v/>
      </c>
      <c r="E398" s="16" t="n"/>
      <c r="F398" s="16" t="n"/>
      <c r="H398" s="16" t="n"/>
      <c r="I398" s="18">
        <f>IF(OR($A398="",$F398="",$G398="Submitted",$G398="Cancelled"),"",$F398-TODAY())</f>
        <v/>
      </c>
      <c r="J398" s="19">
        <f>IF($I398="","",IF($I398&lt;0,"Overdue",IF($I398&lt;=Lists!$B$2,"Due soon","")))</f>
        <v/>
      </c>
      <c r="L398" s="4" t="n"/>
    </row>
    <row r="399">
      <c r="B399" s="19">
        <f>IF($A399="","",IFERROR(INDEX(Grants!$B$2:$B$1000,MATCH($A399,Grants!$A$2:$A$1000,0)),"Grant ID not found"))</f>
        <v/>
      </c>
      <c r="E399" s="16" t="n"/>
      <c r="F399" s="16" t="n"/>
      <c r="H399" s="16" t="n"/>
      <c r="I399" s="18">
        <f>IF(OR($A399="",$F399="",$G399="Submitted",$G399="Cancelled"),"",$F399-TODAY())</f>
        <v/>
      </c>
      <c r="J399" s="19">
        <f>IF($I399="","",IF($I399&lt;0,"Overdue",IF($I399&lt;=Lists!$B$2,"Due soon","")))</f>
        <v/>
      </c>
      <c r="L399" s="4" t="n"/>
    </row>
    <row r="400">
      <c r="B400" s="19">
        <f>IF($A400="","",IFERROR(INDEX(Grants!$B$2:$B$1000,MATCH($A400,Grants!$A$2:$A$1000,0)),"Grant ID not found"))</f>
        <v/>
      </c>
      <c r="E400" s="16" t="n"/>
      <c r="F400" s="16" t="n"/>
      <c r="H400" s="16" t="n"/>
      <c r="I400" s="18">
        <f>IF(OR($A400="",$F400="",$G400="Submitted",$G400="Cancelled"),"",$F400-TODAY())</f>
        <v/>
      </c>
      <c r="J400" s="19">
        <f>IF($I400="","",IF($I400&lt;0,"Overdue",IF($I400&lt;=Lists!$B$2,"Due soon","")))</f>
        <v/>
      </c>
      <c r="L400" s="4" t="n"/>
    </row>
    <row r="401">
      <c r="B401" s="19">
        <f>IF($A401="","",IFERROR(INDEX(Grants!$B$2:$B$1000,MATCH($A401,Grants!$A$2:$A$1000,0)),"Grant ID not found"))</f>
        <v/>
      </c>
      <c r="E401" s="16" t="n"/>
      <c r="F401" s="16" t="n"/>
      <c r="H401" s="16" t="n"/>
      <c r="I401" s="18">
        <f>IF(OR($A401="",$F401="",$G401="Submitted",$G401="Cancelled"),"",$F401-TODAY())</f>
        <v/>
      </c>
      <c r="J401" s="19">
        <f>IF($I401="","",IF($I401&lt;0,"Overdue",IF($I401&lt;=Lists!$B$2,"Due soon","")))</f>
        <v/>
      </c>
      <c r="L401" s="4" t="n"/>
    </row>
    <row r="402">
      <c r="B402" s="19">
        <f>IF($A402="","",IFERROR(INDEX(Grants!$B$2:$B$1000,MATCH($A402,Grants!$A$2:$A$1000,0)),"Grant ID not found"))</f>
        <v/>
      </c>
      <c r="E402" s="16" t="n"/>
      <c r="F402" s="16" t="n"/>
      <c r="H402" s="16" t="n"/>
      <c r="I402" s="18">
        <f>IF(OR($A402="",$F402="",$G402="Submitted",$G402="Cancelled"),"",$F402-TODAY())</f>
        <v/>
      </c>
      <c r="J402" s="19">
        <f>IF($I402="","",IF($I402&lt;0,"Overdue",IF($I402&lt;=Lists!$B$2,"Due soon","")))</f>
        <v/>
      </c>
      <c r="L402" s="4" t="n"/>
    </row>
    <row r="403">
      <c r="B403" s="19">
        <f>IF($A403="","",IFERROR(INDEX(Grants!$B$2:$B$1000,MATCH($A403,Grants!$A$2:$A$1000,0)),"Grant ID not found"))</f>
        <v/>
      </c>
      <c r="E403" s="16" t="n"/>
      <c r="F403" s="16" t="n"/>
      <c r="H403" s="16" t="n"/>
      <c r="I403" s="18">
        <f>IF(OR($A403="",$F403="",$G403="Submitted",$G403="Cancelled"),"",$F403-TODAY())</f>
        <v/>
      </c>
      <c r="J403" s="19">
        <f>IF($I403="","",IF($I403&lt;0,"Overdue",IF($I403&lt;=Lists!$B$2,"Due soon","")))</f>
        <v/>
      </c>
      <c r="L403" s="4" t="n"/>
    </row>
    <row r="404">
      <c r="B404" s="19">
        <f>IF($A404="","",IFERROR(INDEX(Grants!$B$2:$B$1000,MATCH($A404,Grants!$A$2:$A$1000,0)),"Grant ID not found"))</f>
        <v/>
      </c>
      <c r="E404" s="16" t="n"/>
      <c r="F404" s="16" t="n"/>
      <c r="H404" s="16" t="n"/>
      <c r="I404" s="18">
        <f>IF(OR($A404="",$F404="",$G404="Submitted",$G404="Cancelled"),"",$F404-TODAY())</f>
        <v/>
      </c>
      <c r="J404" s="19">
        <f>IF($I404="","",IF($I404&lt;0,"Overdue",IF($I404&lt;=Lists!$B$2,"Due soon","")))</f>
        <v/>
      </c>
      <c r="L404" s="4" t="n"/>
    </row>
    <row r="405">
      <c r="B405" s="19">
        <f>IF($A405="","",IFERROR(INDEX(Grants!$B$2:$B$1000,MATCH($A405,Grants!$A$2:$A$1000,0)),"Grant ID not found"))</f>
        <v/>
      </c>
      <c r="E405" s="16" t="n"/>
      <c r="F405" s="16" t="n"/>
      <c r="H405" s="16" t="n"/>
      <c r="I405" s="18">
        <f>IF(OR($A405="",$F405="",$G405="Submitted",$G405="Cancelled"),"",$F405-TODAY())</f>
        <v/>
      </c>
      <c r="J405" s="19">
        <f>IF($I405="","",IF($I405&lt;0,"Overdue",IF($I405&lt;=Lists!$B$2,"Due soon","")))</f>
        <v/>
      </c>
      <c r="L405" s="4" t="n"/>
    </row>
    <row r="406">
      <c r="B406" s="19">
        <f>IF($A406="","",IFERROR(INDEX(Grants!$B$2:$B$1000,MATCH($A406,Grants!$A$2:$A$1000,0)),"Grant ID not found"))</f>
        <v/>
      </c>
      <c r="E406" s="16" t="n"/>
      <c r="F406" s="16" t="n"/>
      <c r="H406" s="16" t="n"/>
      <c r="I406" s="18">
        <f>IF(OR($A406="",$F406="",$G406="Submitted",$G406="Cancelled"),"",$F406-TODAY())</f>
        <v/>
      </c>
      <c r="J406" s="19">
        <f>IF($I406="","",IF($I406&lt;0,"Overdue",IF($I406&lt;=Lists!$B$2,"Due soon","")))</f>
        <v/>
      </c>
      <c r="L406" s="4" t="n"/>
    </row>
    <row r="407">
      <c r="B407" s="19">
        <f>IF($A407="","",IFERROR(INDEX(Grants!$B$2:$B$1000,MATCH($A407,Grants!$A$2:$A$1000,0)),"Grant ID not found"))</f>
        <v/>
      </c>
      <c r="E407" s="16" t="n"/>
      <c r="F407" s="16" t="n"/>
      <c r="H407" s="16" t="n"/>
      <c r="I407" s="18">
        <f>IF(OR($A407="",$F407="",$G407="Submitted",$G407="Cancelled"),"",$F407-TODAY())</f>
        <v/>
      </c>
      <c r="J407" s="19">
        <f>IF($I407="","",IF($I407&lt;0,"Overdue",IF($I407&lt;=Lists!$B$2,"Due soon","")))</f>
        <v/>
      </c>
      <c r="L407" s="4" t="n"/>
    </row>
    <row r="408">
      <c r="B408" s="19">
        <f>IF($A408="","",IFERROR(INDEX(Grants!$B$2:$B$1000,MATCH($A408,Grants!$A$2:$A$1000,0)),"Grant ID not found"))</f>
        <v/>
      </c>
      <c r="E408" s="16" t="n"/>
      <c r="F408" s="16" t="n"/>
      <c r="H408" s="16" t="n"/>
      <c r="I408" s="18">
        <f>IF(OR($A408="",$F408="",$G408="Submitted",$G408="Cancelled"),"",$F408-TODAY())</f>
        <v/>
      </c>
      <c r="J408" s="19">
        <f>IF($I408="","",IF($I408&lt;0,"Overdue",IF($I408&lt;=Lists!$B$2,"Due soon","")))</f>
        <v/>
      </c>
      <c r="L408" s="4" t="n"/>
    </row>
    <row r="409">
      <c r="B409" s="19">
        <f>IF($A409="","",IFERROR(INDEX(Grants!$B$2:$B$1000,MATCH($A409,Grants!$A$2:$A$1000,0)),"Grant ID not found"))</f>
        <v/>
      </c>
      <c r="E409" s="16" t="n"/>
      <c r="F409" s="16" t="n"/>
      <c r="H409" s="16" t="n"/>
      <c r="I409" s="18">
        <f>IF(OR($A409="",$F409="",$G409="Submitted",$G409="Cancelled"),"",$F409-TODAY())</f>
        <v/>
      </c>
      <c r="J409" s="19">
        <f>IF($I409="","",IF($I409&lt;0,"Overdue",IF($I409&lt;=Lists!$B$2,"Due soon","")))</f>
        <v/>
      </c>
      <c r="L409" s="4" t="n"/>
    </row>
    <row r="410">
      <c r="B410" s="19">
        <f>IF($A410="","",IFERROR(INDEX(Grants!$B$2:$B$1000,MATCH($A410,Grants!$A$2:$A$1000,0)),"Grant ID not found"))</f>
        <v/>
      </c>
      <c r="E410" s="16" t="n"/>
      <c r="F410" s="16" t="n"/>
      <c r="H410" s="16" t="n"/>
      <c r="I410" s="18">
        <f>IF(OR($A410="",$F410="",$G410="Submitted",$G410="Cancelled"),"",$F410-TODAY())</f>
        <v/>
      </c>
      <c r="J410" s="19">
        <f>IF($I410="","",IF($I410&lt;0,"Overdue",IF($I410&lt;=Lists!$B$2,"Due soon","")))</f>
        <v/>
      </c>
      <c r="L410" s="4" t="n"/>
    </row>
    <row r="411">
      <c r="B411" s="19">
        <f>IF($A411="","",IFERROR(INDEX(Grants!$B$2:$B$1000,MATCH($A411,Grants!$A$2:$A$1000,0)),"Grant ID not found"))</f>
        <v/>
      </c>
      <c r="E411" s="16" t="n"/>
      <c r="F411" s="16" t="n"/>
      <c r="H411" s="16" t="n"/>
      <c r="I411" s="18">
        <f>IF(OR($A411="",$F411="",$G411="Submitted",$G411="Cancelled"),"",$F411-TODAY())</f>
        <v/>
      </c>
      <c r="J411" s="19">
        <f>IF($I411="","",IF($I411&lt;0,"Overdue",IF($I411&lt;=Lists!$B$2,"Due soon","")))</f>
        <v/>
      </c>
      <c r="L411" s="4" t="n"/>
    </row>
    <row r="412">
      <c r="B412" s="19">
        <f>IF($A412="","",IFERROR(INDEX(Grants!$B$2:$B$1000,MATCH($A412,Grants!$A$2:$A$1000,0)),"Grant ID not found"))</f>
        <v/>
      </c>
      <c r="E412" s="16" t="n"/>
      <c r="F412" s="16" t="n"/>
      <c r="H412" s="16" t="n"/>
      <c r="I412" s="18">
        <f>IF(OR($A412="",$F412="",$G412="Submitted",$G412="Cancelled"),"",$F412-TODAY())</f>
        <v/>
      </c>
      <c r="J412" s="19">
        <f>IF($I412="","",IF($I412&lt;0,"Overdue",IF($I412&lt;=Lists!$B$2,"Due soon","")))</f>
        <v/>
      </c>
      <c r="L412" s="4" t="n"/>
    </row>
    <row r="413">
      <c r="B413" s="19">
        <f>IF($A413="","",IFERROR(INDEX(Grants!$B$2:$B$1000,MATCH($A413,Grants!$A$2:$A$1000,0)),"Grant ID not found"))</f>
        <v/>
      </c>
      <c r="E413" s="16" t="n"/>
      <c r="F413" s="16" t="n"/>
      <c r="H413" s="16" t="n"/>
      <c r="I413" s="18">
        <f>IF(OR($A413="",$F413="",$G413="Submitted",$G413="Cancelled"),"",$F413-TODAY())</f>
        <v/>
      </c>
      <c r="J413" s="19">
        <f>IF($I413="","",IF($I413&lt;0,"Overdue",IF($I413&lt;=Lists!$B$2,"Due soon","")))</f>
        <v/>
      </c>
      <c r="L413" s="4" t="n"/>
    </row>
    <row r="414">
      <c r="B414" s="19">
        <f>IF($A414="","",IFERROR(INDEX(Grants!$B$2:$B$1000,MATCH($A414,Grants!$A$2:$A$1000,0)),"Grant ID not found"))</f>
        <v/>
      </c>
      <c r="E414" s="16" t="n"/>
      <c r="F414" s="16" t="n"/>
      <c r="H414" s="16" t="n"/>
      <c r="I414" s="18">
        <f>IF(OR($A414="",$F414="",$G414="Submitted",$G414="Cancelled"),"",$F414-TODAY())</f>
        <v/>
      </c>
      <c r="J414" s="19">
        <f>IF($I414="","",IF($I414&lt;0,"Overdue",IF($I414&lt;=Lists!$B$2,"Due soon","")))</f>
        <v/>
      </c>
      <c r="L414" s="4" t="n"/>
    </row>
    <row r="415">
      <c r="B415" s="19">
        <f>IF($A415="","",IFERROR(INDEX(Grants!$B$2:$B$1000,MATCH($A415,Grants!$A$2:$A$1000,0)),"Grant ID not found"))</f>
        <v/>
      </c>
      <c r="E415" s="16" t="n"/>
      <c r="F415" s="16" t="n"/>
      <c r="H415" s="16" t="n"/>
      <c r="I415" s="18">
        <f>IF(OR($A415="",$F415="",$G415="Submitted",$G415="Cancelled"),"",$F415-TODAY())</f>
        <v/>
      </c>
      <c r="J415" s="19">
        <f>IF($I415="","",IF($I415&lt;0,"Overdue",IF($I415&lt;=Lists!$B$2,"Due soon","")))</f>
        <v/>
      </c>
      <c r="L415" s="4" t="n"/>
    </row>
    <row r="416">
      <c r="B416" s="19">
        <f>IF($A416="","",IFERROR(INDEX(Grants!$B$2:$B$1000,MATCH($A416,Grants!$A$2:$A$1000,0)),"Grant ID not found"))</f>
        <v/>
      </c>
      <c r="E416" s="16" t="n"/>
      <c r="F416" s="16" t="n"/>
      <c r="H416" s="16" t="n"/>
      <c r="I416" s="18">
        <f>IF(OR($A416="",$F416="",$G416="Submitted",$G416="Cancelled"),"",$F416-TODAY())</f>
        <v/>
      </c>
      <c r="J416" s="19">
        <f>IF($I416="","",IF($I416&lt;0,"Overdue",IF($I416&lt;=Lists!$B$2,"Due soon","")))</f>
        <v/>
      </c>
      <c r="L416" s="4" t="n"/>
    </row>
    <row r="417">
      <c r="B417" s="19">
        <f>IF($A417="","",IFERROR(INDEX(Grants!$B$2:$B$1000,MATCH($A417,Grants!$A$2:$A$1000,0)),"Grant ID not found"))</f>
        <v/>
      </c>
      <c r="E417" s="16" t="n"/>
      <c r="F417" s="16" t="n"/>
      <c r="H417" s="16" t="n"/>
      <c r="I417" s="18">
        <f>IF(OR($A417="",$F417="",$G417="Submitted",$G417="Cancelled"),"",$F417-TODAY())</f>
        <v/>
      </c>
      <c r="J417" s="19">
        <f>IF($I417="","",IF($I417&lt;0,"Overdue",IF($I417&lt;=Lists!$B$2,"Due soon","")))</f>
        <v/>
      </c>
      <c r="L417" s="4" t="n"/>
    </row>
    <row r="418">
      <c r="B418" s="19">
        <f>IF($A418="","",IFERROR(INDEX(Grants!$B$2:$B$1000,MATCH($A418,Grants!$A$2:$A$1000,0)),"Grant ID not found"))</f>
        <v/>
      </c>
      <c r="E418" s="16" t="n"/>
      <c r="F418" s="16" t="n"/>
      <c r="H418" s="16" t="n"/>
      <c r="I418" s="18">
        <f>IF(OR($A418="",$F418="",$G418="Submitted",$G418="Cancelled"),"",$F418-TODAY())</f>
        <v/>
      </c>
      <c r="J418" s="19">
        <f>IF($I418="","",IF($I418&lt;0,"Overdue",IF($I418&lt;=Lists!$B$2,"Due soon","")))</f>
        <v/>
      </c>
      <c r="L418" s="4" t="n"/>
    </row>
    <row r="419">
      <c r="B419" s="19">
        <f>IF($A419="","",IFERROR(INDEX(Grants!$B$2:$B$1000,MATCH($A419,Grants!$A$2:$A$1000,0)),"Grant ID not found"))</f>
        <v/>
      </c>
      <c r="E419" s="16" t="n"/>
      <c r="F419" s="16" t="n"/>
      <c r="H419" s="16" t="n"/>
      <c r="I419" s="18">
        <f>IF(OR($A419="",$F419="",$G419="Submitted",$G419="Cancelled"),"",$F419-TODAY())</f>
        <v/>
      </c>
      <c r="J419" s="19">
        <f>IF($I419="","",IF($I419&lt;0,"Overdue",IF($I419&lt;=Lists!$B$2,"Due soon","")))</f>
        <v/>
      </c>
      <c r="L419" s="4" t="n"/>
    </row>
    <row r="420">
      <c r="B420" s="19">
        <f>IF($A420="","",IFERROR(INDEX(Grants!$B$2:$B$1000,MATCH($A420,Grants!$A$2:$A$1000,0)),"Grant ID not found"))</f>
        <v/>
      </c>
      <c r="E420" s="16" t="n"/>
      <c r="F420" s="16" t="n"/>
      <c r="H420" s="16" t="n"/>
      <c r="I420" s="18">
        <f>IF(OR($A420="",$F420="",$G420="Submitted",$G420="Cancelled"),"",$F420-TODAY())</f>
        <v/>
      </c>
      <c r="J420" s="19">
        <f>IF($I420="","",IF($I420&lt;0,"Overdue",IF($I420&lt;=Lists!$B$2,"Due soon","")))</f>
        <v/>
      </c>
      <c r="L420" s="4" t="n"/>
    </row>
    <row r="421">
      <c r="B421" s="19">
        <f>IF($A421="","",IFERROR(INDEX(Grants!$B$2:$B$1000,MATCH($A421,Grants!$A$2:$A$1000,0)),"Grant ID not found"))</f>
        <v/>
      </c>
      <c r="E421" s="16" t="n"/>
      <c r="F421" s="16" t="n"/>
      <c r="H421" s="16" t="n"/>
      <c r="I421" s="18">
        <f>IF(OR($A421="",$F421="",$G421="Submitted",$G421="Cancelled"),"",$F421-TODAY())</f>
        <v/>
      </c>
      <c r="J421" s="19">
        <f>IF($I421="","",IF($I421&lt;0,"Overdue",IF($I421&lt;=Lists!$B$2,"Due soon","")))</f>
        <v/>
      </c>
      <c r="L421" s="4" t="n"/>
    </row>
    <row r="422">
      <c r="B422" s="19">
        <f>IF($A422="","",IFERROR(INDEX(Grants!$B$2:$B$1000,MATCH($A422,Grants!$A$2:$A$1000,0)),"Grant ID not found"))</f>
        <v/>
      </c>
      <c r="E422" s="16" t="n"/>
      <c r="F422" s="16" t="n"/>
      <c r="H422" s="16" t="n"/>
      <c r="I422" s="18">
        <f>IF(OR($A422="",$F422="",$G422="Submitted",$G422="Cancelled"),"",$F422-TODAY())</f>
        <v/>
      </c>
      <c r="J422" s="19">
        <f>IF($I422="","",IF($I422&lt;0,"Overdue",IF($I422&lt;=Lists!$B$2,"Due soon","")))</f>
        <v/>
      </c>
      <c r="L422" s="4" t="n"/>
    </row>
    <row r="423">
      <c r="B423" s="19">
        <f>IF($A423="","",IFERROR(INDEX(Grants!$B$2:$B$1000,MATCH($A423,Grants!$A$2:$A$1000,0)),"Grant ID not found"))</f>
        <v/>
      </c>
      <c r="E423" s="16" t="n"/>
      <c r="F423" s="16" t="n"/>
      <c r="H423" s="16" t="n"/>
      <c r="I423" s="18">
        <f>IF(OR($A423="",$F423="",$G423="Submitted",$G423="Cancelled"),"",$F423-TODAY())</f>
        <v/>
      </c>
      <c r="J423" s="19">
        <f>IF($I423="","",IF($I423&lt;0,"Overdue",IF($I423&lt;=Lists!$B$2,"Due soon","")))</f>
        <v/>
      </c>
      <c r="L423" s="4" t="n"/>
    </row>
    <row r="424">
      <c r="B424" s="19">
        <f>IF($A424="","",IFERROR(INDEX(Grants!$B$2:$B$1000,MATCH($A424,Grants!$A$2:$A$1000,0)),"Grant ID not found"))</f>
        <v/>
      </c>
      <c r="E424" s="16" t="n"/>
      <c r="F424" s="16" t="n"/>
      <c r="H424" s="16" t="n"/>
      <c r="I424" s="18">
        <f>IF(OR($A424="",$F424="",$G424="Submitted",$G424="Cancelled"),"",$F424-TODAY())</f>
        <v/>
      </c>
      <c r="J424" s="19">
        <f>IF($I424="","",IF($I424&lt;0,"Overdue",IF($I424&lt;=Lists!$B$2,"Due soon","")))</f>
        <v/>
      </c>
      <c r="L424" s="4" t="n"/>
    </row>
    <row r="425">
      <c r="B425" s="19">
        <f>IF($A425="","",IFERROR(INDEX(Grants!$B$2:$B$1000,MATCH($A425,Grants!$A$2:$A$1000,0)),"Grant ID not found"))</f>
        <v/>
      </c>
      <c r="E425" s="16" t="n"/>
      <c r="F425" s="16" t="n"/>
      <c r="H425" s="16" t="n"/>
      <c r="I425" s="18">
        <f>IF(OR($A425="",$F425="",$G425="Submitted",$G425="Cancelled"),"",$F425-TODAY())</f>
        <v/>
      </c>
      <c r="J425" s="19">
        <f>IF($I425="","",IF($I425&lt;0,"Overdue",IF($I425&lt;=Lists!$B$2,"Due soon","")))</f>
        <v/>
      </c>
      <c r="L425" s="4" t="n"/>
    </row>
    <row r="426">
      <c r="B426" s="19">
        <f>IF($A426="","",IFERROR(INDEX(Grants!$B$2:$B$1000,MATCH($A426,Grants!$A$2:$A$1000,0)),"Grant ID not found"))</f>
        <v/>
      </c>
      <c r="E426" s="16" t="n"/>
      <c r="F426" s="16" t="n"/>
      <c r="H426" s="16" t="n"/>
      <c r="I426" s="18">
        <f>IF(OR($A426="",$F426="",$G426="Submitted",$G426="Cancelled"),"",$F426-TODAY())</f>
        <v/>
      </c>
      <c r="J426" s="19">
        <f>IF($I426="","",IF($I426&lt;0,"Overdue",IF($I426&lt;=Lists!$B$2,"Due soon","")))</f>
        <v/>
      </c>
      <c r="L426" s="4" t="n"/>
    </row>
    <row r="427">
      <c r="B427" s="19">
        <f>IF($A427="","",IFERROR(INDEX(Grants!$B$2:$B$1000,MATCH($A427,Grants!$A$2:$A$1000,0)),"Grant ID not found"))</f>
        <v/>
      </c>
      <c r="E427" s="16" t="n"/>
      <c r="F427" s="16" t="n"/>
      <c r="H427" s="16" t="n"/>
      <c r="I427" s="18">
        <f>IF(OR($A427="",$F427="",$G427="Submitted",$G427="Cancelled"),"",$F427-TODAY())</f>
        <v/>
      </c>
      <c r="J427" s="19">
        <f>IF($I427="","",IF($I427&lt;0,"Overdue",IF($I427&lt;=Lists!$B$2,"Due soon","")))</f>
        <v/>
      </c>
      <c r="L427" s="4" t="n"/>
    </row>
    <row r="428">
      <c r="B428" s="19">
        <f>IF($A428="","",IFERROR(INDEX(Grants!$B$2:$B$1000,MATCH($A428,Grants!$A$2:$A$1000,0)),"Grant ID not found"))</f>
        <v/>
      </c>
      <c r="E428" s="16" t="n"/>
      <c r="F428" s="16" t="n"/>
      <c r="H428" s="16" t="n"/>
      <c r="I428" s="18">
        <f>IF(OR($A428="",$F428="",$G428="Submitted",$G428="Cancelled"),"",$F428-TODAY())</f>
        <v/>
      </c>
      <c r="J428" s="19">
        <f>IF($I428="","",IF($I428&lt;0,"Overdue",IF($I428&lt;=Lists!$B$2,"Due soon","")))</f>
        <v/>
      </c>
      <c r="L428" s="4" t="n"/>
    </row>
    <row r="429">
      <c r="B429" s="19">
        <f>IF($A429="","",IFERROR(INDEX(Grants!$B$2:$B$1000,MATCH($A429,Grants!$A$2:$A$1000,0)),"Grant ID not found"))</f>
        <v/>
      </c>
      <c r="E429" s="16" t="n"/>
      <c r="F429" s="16" t="n"/>
      <c r="H429" s="16" t="n"/>
      <c r="I429" s="18">
        <f>IF(OR($A429="",$F429="",$G429="Submitted",$G429="Cancelled"),"",$F429-TODAY())</f>
        <v/>
      </c>
      <c r="J429" s="19">
        <f>IF($I429="","",IF($I429&lt;0,"Overdue",IF($I429&lt;=Lists!$B$2,"Due soon","")))</f>
        <v/>
      </c>
      <c r="L429" s="4" t="n"/>
    </row>
    <row r="430">
      <c r="B430" s="19">
        <f>IF($A430="","",IFERROR(INDEX(Grants!$B$2:$B$1000,MATCH($A430,Grants!$A$2:$A$1000,0)),"Grant ID not found"))</f>
        <v/>
      </c>
      <c r="E430" s="16" t="n"/>
      <c r="F430" s="16" t="n"/>
      <c r="H430" s="16" t="n"/>
      <c r="I430" s="18">
        <f>IF(OR($A430="",$F430="",$G430="Submitted",$G430="Cancelled"),"",$F430-TODAY())</f>
        <v/>
      </c>
      <c r="J430" s="19">
        <f>IF($I430="","",IF($I430&lt;0,"Overdue",IF($I430&lt;=Lists!$B$2,"Due soon","")))</f>
        <v/>
      </c>
      <c r="L430" s="4" t="n"/>
    </row>
    <row r="431">
      <c r="B431" s="19">
        <f>IF($A431="","",IFERROR(INDEX(Grants!$B$2:$B$1000,MATCH($A431,Grants!$A$2:$A$1000,0)),"Grant ID not found"))</f>
        <v/>
      </c>
      <c r="E431" s="16" t="n"/>
      <c r="F431" s="16" t="n"/>
      <c r="H431" s="16" t="n"/>
      <c r="I431" s="18">
        <f>IF(OR($A431="",$F431="",$G431="Submitted",$G431="Cancelled"),"",$F431-TODAY())</f>
        <v/>
      </c>
      <c r="J431" s="19">
        <f>IF($I431="","",IF($I431&lt;0,"Overdue",IF($I431&lt;=Lists!$B$2,"Due soon","")))</f>
        <v/>
      </c>
      <c r="L431" s="4" t="n"/>
    </row>
    <row r="432">
      <c r="B432" s="19">
        <f>IF($A432="","",IFERROR(INDEX(Grants!$B$2:$B$1000,MATCH($A432,Grants!$A$2:$A$1000,0)),"Grant ID not found"))</f>
        <v/>
      </c>
      <c r="E432" s="16" t="n"/>
      <c r="F432" s="16" t="n"/>
      <c r="H432" s="16" t="n"/>
      <c r="I432" s="18">
        <f>IF(OR($A432="",$F432="",$G432="Submitted",$G432="Cancelled"),"",$F432-TODAY())</f>
        <v/>
      </c>
      <c r="J432" s="19">
        <f>IF($I432="","",IF($I432&lt;0,"Overdue",IF($I432&lt;=Lists!$B$2,"Due soon","")))</f>
        <v/>
      </c>
      <c r="L432" s="4" t="n"/>
    </row>
    <row r="433">
      <c r="B433" s="19">
        <f>IF($A433="","",IFERROR(INDEX(Grants!$B$2:$B$1000,MATCH($A433,Grants!$A$2:$A$1000,0)),"Grant ID not found"))</f>
        <v/>
      </c>
      <c r="E433" s="16" t="n"/>
      <c r="F433" s="16" t="n"/>
      <c r="H433" s="16" t="n"/>
      <c r="I433" s="18">
        <f>IF(OR($A433="",$F433="",$G433="Submitted",$G433="Cancelled"),"",$F433-TODAY())</f>
        <v/>
      </c>
      <c r="J433" s="19">
        <f>IF($I433="","",IF($I433&lt;0,"Overdue",IF($I433&lt;=Lists!$B$2,"Due soon","")))</f>
        <v/>
      </c>
      <c r="L433" s="4" t="n"/>
    </row>
    <row r="434">
      <c r="B434" s="19">
        <f>IF($A434="","",IFERROR(INDEX(Grants!$B$2:$B$1000,MATCH($A434,Grants!$A$2:$A$1000,0)),"Grant ID not found"))</f>
        <v/>
      </c>
      <c r="E434" s="16" t="n"/>
      <c r="F434" s="16" t="n"/>
      <c r="H434" s="16" t="n"/>
      <c r="I434" s="18">
        <f>IF(OR($A434="",$F434="",$G434="Submitted",$G434="Cancelled"),"",$F434-TODAY())</f>
        <v/>
      </c>
      <c r="J434" s="19">
        <f>IF($I434="","",IF($I434&lt;0,"Overdue",IF($I434&lt;=Lists!$B$2,"Due soon","")))</f>
        <v/>
      </c>
      <c r="L434" s="4" t="n"/>
    </row>
    <row r="435">
      <c r="B435" s="19">
        <f>IF($A435="","",IFERROR(INDEX(Grants!$B$2:$B$1000,MATCH($A435,Grants!$A$2:$A$1000,0)),"Grant ID not found"))</f>
        <v/>
      </c>
      <c r="E435" s="16" t="n"/>
      <c r="F435" s="16" t="n"/>
      <c r="H435" s="16" t="n"/>
      <c r="I435" s="18">
        <f>IF(OR($A435="",$F435="",$G435="Submitted",$G435="Cancelled"),"",$F435-TODAY())</f>
        <v/>
      </c>
      <c r="J435" s="19">
        <f>IF($I435="","",IF($I435&lt;0,"Overdue",IF($I435&lt;=Lists!$B$2,"Due soon","")))</f>
        <v/>
      </c>
      <c r="L435" s="4" t="n"/>
    </row>
    <row r="436">
      <c r="B436" s="19">
        <f>IF($A436="","",IFERROR(INDEX(Grants!$B$2:$B$1000,MATCH($A436,Grants!$A$2:$A$1000,0)),"Grant ID not found"))</f>
        <v/>
      </c>
      <c r="E436" s="16" t="n"/>
      <c r="F436" s="16" t="n"/>
      <c r="H436" s="16" t="n"/>
      <c r="I436" s="18">
        <f>IF(OR($A436="",$F436="",$G436="Submitted",$G436="Cancelled"),"",$F436-TODAY())</f>
        <v/>
      </c>
      <c r="J436" s="19">
        <f>IF($I436="","",IF($I436&lt;0,"Overdue",IF($I436&lt;=Lists!$B$2,"Due soon","")))</f>
        <v/>
      </c>
      <c r="L436" s="4" t="n"/>
    </row>
    <row r="437">
      <c r="B437" s="19">
        <f>IF($A437="","",IFERROR(INDEX(Grants!$B$2:$B$1000,MATCH($A437,Grants!$A$2:$A$1000,0)),"Grant ID not found"))</f>
        <v/>
      </c>
      <c r="E437" s="16" t="n"/>
      <c r="F437" s="16" t="n"/>
      <c r="H437" s="16" t="n"/>
      <c r="I437" s="18">
        <f>IF(OR($A437="",$F437="",$G437="Submitted",$G437="Cancelled"),"",$F437-TODAY())</f>
        <v/>
      </c>
      <c r="J437" s="19">
        <f>IF($I437="","",IF($I437&lt;0,"Overdue",IF($I437&lt;=Lists!$B$2,"Due soon","")))</f>
        <v/>
      </c>
      <c r="L437" s="4" t="n"/>
    </row>
    <row r="438">
      <c r="B438" s="19">
        <f>IF($A438="","",IFERROR(INDEX(Grants!$B$2:$B$1000,MATCH($A438,Grants!$A$2:$A$1000,0)),"Grant ID not found"))</f>
        <v/>
      </c>
      <c r="E438" s="16" t="n"/>
      <c r="F438" s="16" t="n"/>
      <c r="H438" s="16" t="n"/>
      <c r="I438" s="18">
        <f>IF(OR($A438="",$F438="",$G438="Submitted",$G438="Cancelled"),"",$F438-TODAY())</f>
        <v/>
      </c>
      <c r="J438" s="19">
        <f>IF($I438="","",IF($I438&lt;0,"Overdue",IF($I438&lt;=Lists!$B$2,"Due soon","")))</f>
        <v/>
      </c>
      <c r="L438" s="4" t="n"/>
    </row>
    <row r="439">
      <c r="B439" s="19">
        <f>IF($A439="","",IFERROR(INDEX(Grants!$B$2:$B$1000,MATCH($A439,Grants!$A$2:$A$1000,0)),"Grant ID not found"))</f>
        <v/>
      </c>
      <c r="E439" s="16" t="n"/>
      <c r="F439" s="16" t="n"/>
      <c r="H439" s="16" t="n"/>
      <c r="I439" s="18">
        <f>IF(OR($A439="",$F439="",$G439="Submitted",$G439="Cancelled"),"",$F439-TODAY())</f>
        <v/>
      </c>
      <c r="J439" s="19">
        <f>IF($I439="","",IF($I439&lt;0,"Overdue",IF($I439&lt;=Lists!$B$2,"Due soon","")))</f>
        <v/>
      </c>
      <c r="L439" s="4" t="n"/>
    </row>
    <row r="440">
      <c r="B440" s="19">
        <f>IF($A440="","",IFERROR(INDEX(Grants!$B$2:$B$1000,MATCH($A440,Grants!$A$2:$A$1000,0)),"Grant ID not found"))</f>
        <v/>
      </c>
      <c r="E440" s="16" t="n"/>
      <c r="F440" s="16" t="n"/>
      <c r="H440" s="16" t="n"/>
      <c r="I440" s="18">
        <f>IF(OR($A440="",$F440="",$G440="Submitted",$G440="Cancelled"),"",$F440-TODAY())</f>
        <v/>
      </c>
      <c r="J440" s="19">
        <f>IF($I440="","",IF($I440&lt;0,"Overdue",IF($I440&lt;=Lists!$B$2,"Due soon","")))</f>
        <v/>
      </c>
      <c r="L440" s="4" t="n"/>
    </row>
    <row r="441">
      <c r="B441" s="19">
        <f>IF($A441="","",IFERROR(INDEX(Grants!$B$2:$B$1000,MATCH($A441,Grants!$A$2:$A$1000,0)),"Grant ID not found"))</f>
        <v/>
      </c>
      <c r="E441" s="16" t="n"/>
      <c r="F441" s="16" t="n"/>
      <c r="H441" s="16" t="n"/>
      <c r="I441" s="18">
        <f>IF(OR($A441="",$F441="",$G441="Submitted",$G441="Cancelled"),"",$F441-TODAY())</f>
        <v/>
      </c>
      <c r="J441" s="19">
        <f>IF($I441="","",IF($I441&lt;0,"Overdue",IF($I441&lt;=Lists!$B$2,"Due soon","")))</f>
        <v/>
      </c>
      <c r="L441" s="4" t="n"/>
    </row>
    <row r="442">
      <c r="B442" s="19">
        <f>IF($A442="","",IFERROR(INDEX(Grants!$B$2:$B$1000,MATCH($A442,Grants!$A$2:$A$1000,0)),"Grant ID not found"))</f>
        <v/>
      </c>
      <c r="E442" s="16" t="n"/>
      <c r="F442" s="16" t="n"/>
      <c r="H442" s="16" t="n"/>
      <c r="I442" s="18">
        <f>IF(OR($A442="",$F442="",$G442="Submitted",$G442="Cancelled"),"",$F442-TODAY())</f>
        <v/>
      </c>
      <c r="J442" s="19">
        <f>IF($I442="","",IF($I442&lt;0,"Overdue",IF($I442&lt;=Lists!$B$2,"Due soon","")))</f>
        <v/>
      </c>
      <c r="L442" s="4" t="n"/>
    </row>
    <row r="443">
      <c r="B443" s="19">
        <f>IF($A443="","",IFERROR(INDEX(Grants!$B$2:$B$1000,MATCH($A443,Grants!$A$2:$A$1000,0)),"Grant ID not found"))</f>
        <v/>
      </c>
      <c r="E443" s="16" t="n"/>
      <c r="F443" s="16" t="n"/>
      <c r="H443" s="16" t="n"/>
      <c r="I443" s="18">
        <f>IF(OR($A443="",$F443="",$G443="Submitted",$G443="Cancelled"),"",$F443-TODAY())</f>
        <v/>
      </c>
      <c r="J443" s="19">
        <f>IF($I443="","",IF($I443&lt;0,"Overdue",IF($I443&lt;=Lists!$B$2,"Due soon","")))</f>
        <v/>
      </c>
      <c r="L443" s="4" t="n"/>
    </row>
    <row r="444">
      <c r="B444" s="19">
        <f>IF($A444="","",IFERROR(INDEX(Grants!$B$2:$B$1000,MATCH($A444,Grants!$A$2:$A$1000,0)),"Grant ID not found"))</f>
        <v/>
      </c>
      <c r="E444" s="16" t="n"/>
      <c r="F444" s="16" t="n"/>
      <c r="H444" s="16" t="n"/>
      <c r="I444" s="18">
        <f>IF(OR($A444="",$F444="",$G444="Submitted",$G444="Cancelled"),"",$F444-TODAY())</f>
        <v/>
      </c>
      <c r="J444" s="19">
        <f>IF($I444="","",IF($I444&lt;0,"Overdue",IF($I444&lt;=Lists!$B$2,"Due soon","")))</f>
        <v/>
      </c>
      <c r="L444" s="4" t="n"/>
    </row>
    <row r="445">
      <c r="B445" s="19">
        <f>IF($A445="","",IFERROR(INDEX(Grants!$B$2:$B$1000,MATCH($A445,Grants!$A$2:$A$1000,0)),"Grant ID not found"))</f>
        <v/>
      </c>
      <c r="E445" s="16" t="n"/>
      <c r="F445" s="16" t="n"/>
      <c r="H445" s="16" t="n"/>
      <c r="I445" s="18">
        <f>IF(OR($A445="",$F445="",$G445="Submitted",$G445="Cancelled"),"",$F445-TODAY())</f>
        <v/>
      </c>
      <c r="J445" s="19">
        <f>IF($I445="","",IF($I445&lt;0,"Overdue",IF($I445&lt;=Lists!$B$2,"Due soon","")))</f>
        <v/>
      </c>
      <c r="L445" s="4" t="n"/>
    </row>
    <row r="446">
      <c r="B446" s="19">
        <f>IF($A446="","",IFERROR(INDEX(Grants!$B$2:$B$1000,MATCH($A446,Grants!$A$2:$A$1000,0)),"Grant ID not found"))</f>
        <v/>
      </c>
      <c r="E446" s="16" t="n"/>
      <c r="F446" s="16" t="n"/>
      <c r="H446" s="16" t="n"/>
      <c r="I446" s="18">
        <f>IF(OR($A446="",$F446="",$G446="Submitted",$G446="Cancelled"),"",$F446-TODAY())</f>
        <v/>
      </c>
      <c r="J446" s="19">
        <f>IF($I446="","",IF($I446&lt;0,"Overdue",IF($I446&lt;=Lists!$B$2,"Due soon","")))</f>
        <v/>
      </c>
      <c r="L446" s="4" t="n"/>
    </row>
    <row r="447">
      <c r="B447" s="19">
        <f>IF($A447="","",IFERROR(INDEX(Grants!$B$2:$B$1000,MATCH($A447,Grants!$A$2:$A$1000,0)),"Grant ID not found"))</f>
        <v/>
      </c>
      <c r="E447" s="16" t="n"/>
      <c r="F447" s="16" t="n"/>
      <c r="H447" s="16" t="n"/>
      <c r="I447" s="18">
        <f>IF(OR($A447="",$F447="",$G447="Submitted",$G447="Cancelled"),"",$F447-TODAY())</f>
        <v/>
      </c>
      <c r="J447" s="19">
        <f>IF($I447="","",IF($I447&lt;0,"Overdue",IF($I447&lt;=Lists!$B$2,"Due soon","")))</f>
        <v/>
      </c>
      <c r="L447" s="4" t="n"/>
    </row>
    <row r="448">
      <c r="B448" s="19">
        <f>IF($A448="","",IFERROR(INDEX(Grants!$B$2:$B$1000,MATCH($A448,Grants!$A$2:$A$1000,0)),"Grant ID not found"))</f>
        <v/>
      </c>
      <c r="E448" s="16" t="n"/>
      <c r="F448" s="16" t="n"/>
      <c r="H448" s="16" t="n"/>
      <c r="I448" s="18">
        <f>IF(OR($A448="",$F448="",$G448="Submitted",$G448="Cancelled"),"",$F448-TODAY())</f>
        <v/>
      </c>
      <c r="J448" s="19">
        <f>IF($I448="","",IF($I448&lt;0,"Overdue",IF($I448&lt;=Lists!$B$2,"Due soon","")))</f>
        <v/>
      </c>
      <c r="L448" s="4" t="n"/>
    </row>
    <row r="449">
      <c r="B449" s="19">
        <f>IF($A449="","",IFERROR(INDEX(Grants!$B$2:$B$1000,MATCH($A449,Grants!$A$2:$A$1000,0)),"Grant ID not found"))</f>
        <v/>
      </c>
      <c r="E449" s="16" t="n"/>
      <c r="F449" s="16" t="n"/>
      <c r="H449" s="16" t="n"/>
      <c r="I449" s="18">
        <f>IF(OR($A449="",$F449="",$G449="Submitted",$G449="Cancelled"),"",$F449-TODAY())</f>
        <v/>
      </c>
      <c r="J449" s="19">
        <f>IF($I449="","",IF($I449&lt;0,"Overdue",IF($I449&lt;=Lists!$B$2,"Due soon","")))</f>
        <v/>
      </c>
      <c r="L449" s="4" t="n"/>
    </row>
    <row r="450">
      <c r="B450" s="19">
        <f>IF($A450="","",IFERROR(INDEX(Grants!$B$2:$B$1000,MATCH($A450,Grants!$A$2:$A$1000,0)),"Grant ID not found"))</f>
        <v/>
      </c>
      <c r="E450" s="16" t="n"/>
      <c r="F450" s="16" t="n"/>
      <c r="H450" s="16" t="n"/>
      <c r="I450" s="18">
        <f>IF(OR($A450="",$F450="",$G450="Submitted",$G450="Cancelled"),"",$F450-TODAY())</f>
        <v/>
      </c>
      <c r="J450" s="19">
        <f>IF($I450="","",IF($I450&lt;0,"Overdue",IF($I450&lt;=Lists!$B$2,"Due soon","")))</f>
        <v/>
      </c>
      <c r="L450" s="4" t="n"/>
    </row>
    <row r="451">
      <c r="B451" s="19">
        <f>IF($A451="","",IFERROR(INDEX(Grants!$B$2:$B$1000,MATCH($A451,Grants!$A$2:$A$1000,0)),"Grant ID not found"))</f>
        <v/>
      </c>
      <c r="E451" s="16" t="n"/>
      <c r="F451" s="16" t="n"/>
      <c r="H451" s="16" t="n"/>
      <c r="I451" s="18">
        <f>IF(OR($A451="",$F451="",$G451="Submitted",$G451="Cancelled"),"",$F451-TODAY())</f>
        <v/>
      </c>
      <c r="J451" s="19">
        <f>IF($I451="","",IF($I451&lt;0,"Overdue",IF($I451&lt;=Lists!$B$2,"Due soon","")))</f>
        <v/>
      </c>
      <c r="L451" s="4" t="n"/>
    </row>
    <row r="452">
      <c r="B452" s="19">
        <f>IF($A452="","",IFERROR(INDEX(Grants!$B$2:$B$1000,MATCH($A452,Grants!$A$2:$A$1000,0)),"Grant ID not found"))</f>
        <v/>
      </c>
      <c r="E452" s="16" t="n"/>
      <c r="F452" s="16" t="n"/>
      <c r="H452" s="16" t="n"/>
      <c r="I452" s="18">
        <f>IF(OR($A452="",$F452="",$G452="Submitted",$G452="Cancelled"),"",$F452-TODAY())</f>
        <v/>
      </c>
      <c r="J452" s="19">
        <f>IF($I452="","",IF($I452&lt;0,"Overdue",IF($I452&lt;=Lists!$B$2,"Due soon","")))</f>
        <v/>
      </c>
      <c r="L452" s="4" t="n"/>
    </row>
    <row r="453">
      <c r="B453" s="19">
        <f>IF($A453="","",IFERROR(INDEX(Grants!$B$2:$B$1000,MATCH($A453,Grants!$A$2:$A$1000,0)),"Grant ID not found"))</f>
        <v/>
      </c>
      <c r="E453" s="16" t="n"/>
      <c r="F453" s="16" t="n"/>
      <c r="H453" s="16" t="n"/>
      <c r="I453" s="18">
        <f>IF(OR($A453="",$F453="",$G453="Submitted",$G453="Cancelled"),"",$F453-TODAY())</f>
        <v/>
      </c>
      <c r="J453" s="19">
        <f>IF($I453="","",IF($I453&lt;0,"Overdue",IF($I453&lt;=Lists!$B$2,"Due soon","")))</f>
        <v/>
      </c>
      <c r="L453" s="4" t="n"/>
    </row>
    <row r="454">
      <c r="B454" s="19">
        <f>IF($A454="","",IFERROR(INDEX(Grants!$B$2:$B$1000,MATCH($A454,Grants!$A$2:$A$1000,0)),"Grant ID not found"))</f>
        <v/>
      </c>
      <c r="E454" s="16" t="n"/>
      <c r="F454" s="16" t="n"/>
      <c r="H454" s="16" t="n"/>
      <c r="I454" s="18">
        <f>IF(OR($A454="",$F454="",$G454="Submitted",$G454="Cancelled"),"",$F454-TODAY())</f>
        <v/>
      </c>
      <c r="J454" s="19">
        <f>IF($I454="","",IF($I454&lt;0,"Overdue",IF($I454&lt;=Lists!$B$2,"Due soon","")))</f>
        <v/>
      </c>
      <c r="L454" s="4" t="n"/>
    </row>
    <row r="455">
      <c r="B455" s="19">
        <f>IF($A455="","",IFERROR(INDEX(Grants!$B$2:$B$1000,MATCH($A455,Grants!$A$2:$A$1000,0)),"Grant ID not found"))</f>
        <v/>
      </c>
      <c r="E455" s="16" t="n"/>
      <c r="F455" s="16" t="n"/>
      <c r="H455" s="16" t="n"/>
      <c r="I455" s="18">
        <f>IF(OR($A455="",$F455="",$G455="Submitted",$G455="Cancelled"),"",$F455-TODAY())</f>
        <v/>
      </c>
      <c r="J455" s="19">
        <f>IF($I455="","",IF($I455&lt;0,"Overdue",IF($I455&lt;=Lists!$B$2,"Due soon","")))</f>
        <v/>
      </c>
      <c r="L455" s="4" t="n"/>
    </row>
    <row r="456">
      <c r="B456" s="19">
        <f>IF($A456="","",IFERROR(INDEX(Grants!$B$2:$B$1000,MATCH($A456,Grants!$A$2:$A$1000,0)),"Grant ID not found"))</f>
        <v/>
      </c>
      <c r="E456" s="16" t="n"/>
      <c r="F456" s="16" t="n"/>
      <c r="H456" s="16" t="n"/>
      <c r="I456" s="18">
        <f>IF(OR($A456="",$F456="",$G456="Submitted",$G456="Cancelled"),"",$F456-TODAY())</f>
        <v/>
      </c>
      <c r="J456" s="19">
        <f>IF($I456="","",IF($I456&lt;0,"Overdue",IF($I456&lt;=Lists!$B$2,"Due soon","")))</f>
        <v/>
      </c>
      <c r="L456" s="4" t="n"/>
    </row>
    <row r="457">
      <c r="B457" s="19">
        <f>IF($A457="","",IFERROR(INDEX(Grants!$B$2:$B$1000,MATCH($A457,Grants!$A$2:$A$1000,0)),"Grant ID not found"))</f>
        <v/>
      </c>
      <c r="E457" s="16" t="n"/>
      <c r="F457" s="16" t="n"/>
      <c r="H457" s="16" t="n"/>
      <c r="I457" s="18">
        <f>IF(OR($A457="",$F457="",$G457="Submitted",$G457="Cancelled"),"",$F457-TODAY())</f>
        <v/>
      </c>
      <c r="J457" s="19">
        <f>IF($I457="","",IF($I457&lt;0,"Overdue",IF($I457&lt;=Lists!$B$2,"Due soon","")))</f>
        <v/>
      </c>
      <c r="L457" s="4" t="n"/>
    </row>
    <row r="458">
      <c r="B458" s="19">
        <f>IF($A458="","",IFERROR(INDEX(Grants!$B$2:$B$1000,MATCH($A458,Grants!$A$2:$A$1000,0)),"Grant ID not found"))</f>
        <v/>
      </c>
      <c r="E458" s="16" t="n"/>
      <c r="F458" s="16" t="n"/>
      <c r="H458" s="16" t="n"/>
      <c r="I458" s="18">
        <f>IF(OR($A458="",$F458="",$G458="Submitted",$G458="Cancelled"),"",$F458-TODAY())</f>
        <v/>
      </c>
      <c r="J458" s="19">
        <f>IF($I458="","",IF($I458&lt;0,"Overdue",IF($I458&lt;=Lists!$B$2,"Due soon","")))</f>
        <v/>
      </c>
      <c r="L458" s="4" t="n"/>
    </row>
    <row r="459">
      <c r="B459" s="19">
        <f>IF($A459="","",IFERROR(INDEX(Grants!$B$2:$B$1000,MATCH($A459,Grants!$A$2:$A$1000,0)),"Grant ID not found"))</f>
        <v/>
      </c>
      <c r="E459" s="16" t="n"/>
      <c r="F459" s="16" t="n"/>
      <c r="H459" s="16" t="n"/>
      <c r="I459" s="18">
        <f>IF(OR($A459="",$F459="",$G459="Submitted",$G459="Cancelled"),"",$F459-TODAY())</f>
        <v/>
      </c>
      <c r="J459" s="19">
        <f>IF($I459="","",IF($I459&lt;0,"Overdue",IF($I459&lt;=Lists!$B$2,"Due soon","")))</f>
        <v/>
      </c>
      <c r="L459" s="4" t="n"/>
    </row>
    <row r="460">
      <c r="B460" s="19">
        <f>IF($A460="","",IFERROR(INDEX(Grants!$B$2:$B$1000,MATCH($A460,Grants!$A$2:$A$1000,0)),"Grant ID not found"))</f>
        <v/>
      </c>
      <c r="E460" s="16" t="n"/>
      <c r="F460" s="16" t="n"/>
      <c r="H460" s="16" t="n"/>
      <c r="I460" s="18">
        <f>IF(OR($A460="",$F460="",$G460="Submitted",$G460="Cancelled"),"",$F460-TODAY())</f>
        <v/>
      </c>
      <c r="J460" s="19">
        <f>IF($I460="","",IF($I460&lt;0,"Overdue",IF($I460&lt;=Lists!$B$2,"Due soon","")))</f>
        <v/>
      </c>
      <c r="L460" s="4" t="n"/>
    </row>
    <row r="461">
      <c r="B461" s="19">
        <f>IF($A461="","",IFERROR(INDEX(Grants!$B$2:$B$1000,MATCH($A461,Grants!$A$2:$A$1000,0)),"Grant ID not found"))</f>
        <v/>
      </c>
      <c r="E461" s="16" t="n"/>
      <c r="F461" s="16" t="n"/>
      <c r="H461" s="16" t="n"/>
      <c r="I461" s="18">
        <f>IF(OR($A461="",$F461="",$G461="Submitted",$G461="Cancelled"),"",$F461-TODAY())</f>
        <v/>
      </c>
      <c r="J461" s="19">
        <f>IF($I461="","",IF($I461&lt;0,"Overdue",IF($I461&lt;=Lists!$B$2,"Due soon","")))</f>
        <v/>
      </c>
      <c r="L461" s="4" t="n"/>
    </row>
    <row r="462">
      <c r="B462" s="19">
        <f>IF($A462="","",IFERROR(INDEX(Grants!$B$2:$B$1000,MATCH($A462,Grants!$A$2:$A$1000,0)),"Grant ID not found"))</f>
        <v/>
      </c>
      <c r="E462" s="16" t="n"/>
      <c r="F462" s="16" t="n"/>
      <c r="H462" s="16" t="n"/>
      <c r="I462" s="18">
        <f>IF(OR($A462="",$F462="",$G462="Submitted",$G462="Cancelled"),"",$F462-TODAY())</f>
        <v/>
      </c>
      <c r="J462" s="19">
        <f>IF($I462="","",IF($I462&lt;0,"Overdue",IF($I462&lt;=Lists!$B$2,"Due soon","")))</f>
        <v/>
      </c>
      <c r="L462" s="4" t="n"/>
    </row>
    <row r="463">
      <c r="B463" s="19">
        <f>IF($A463="","",IFERROR(INDEX(Grants!$B$2:$B$1000,MATCH($A463,Grants!$A$2:$A$1000,0)),"Grant ID not found"))</f>
        <v/>
      </c>
      <c r="E463" s="16" t="n"/>
      <c r="F463" s="16" t="n"/>
      <c r="H463" s="16" t="n"/>
      <c r="I463" s="18">
        <f>IF(OR($A463="",$F463="",$G463="Submitted",$G463="Cancelled"),"",$F463-TODAY())</f>
        <v/>
      </c>
      <c r="J463" s="19">
        <f>IF($I463="","",IF($I463&lt;0,"Overdue",IF($I463&lt;=Lists!$B$2,"Due soon","")))</f>
        <v/>
      </c>
      <c r="L463" s="4" t="n"/>
    </row>
    <row r="464">
      <c r="B464" s="19">
        <f>IF($A464="","",IFERROR(INDEX(Grants!$B$2:$B$1000,MATCH($A464,Grants!$A$2:$A$1000,0)),"Grant ID not found"))</f>
        <v/>
      </c>
      <c r="E464" s="16" t="n"/>
      <c r="F464" s="16" t="n"/>
      <c r="H464" s="16" t="n"/>
      <c r="I464" s="18">
        <f>IF(OR($A464="",$F464="",$G464="Submitted",$G464="Cancelled"),"",$F464-TODAY())</f>
        <v/>
      </c>
      <c r="J464" s="19">
        <f>IF($I464="","",IF($I464&lt;0,"Overdue",IF($I464&lt;=Lists!$B$2,"Due soon","")))</f>
        <v/>
      </c>
      <c r="L464" s="4" t="n"/>
    </row>
    <row r="465">
      <c r="B465" s="19">
        <f>IF($A465="","",IFERROR(INDEX(Grants!$B$2:$B$1000,MATCH($A465,Grants!$A$2:$A$1000,0)),"Grant ID not found"))</f>
        <v/>
      </c>
      <c r="E465" s="16" t="n"/>
      <c r="F465" s="16" t="n"/>
      <c r="H465" s="16" t="n"/>
      <c r="I465" s="18">
        <f>IF(OR($A465="",$F465="",$G465="Submitted",$G465="Cancelled"),"",$F465-TODAY())</f>
        <v/>
      </c>
      <c r="J465" s="19">
        <f>IF($I465="","",IF($I465&lt;0,"Overdue",IF($I465&lt;=Lists!$B$2,"Due soon","")))</f>
        <v/>
      </c>
      <c r="L465" s="4" t="n"/>
    </row>
    <row r="466">
      <c r="B466" s="19">
        <f>IF($A466="","",IFERROR(INDEX(Grants!$B$2:$B$1000,MATCH($A466,Grants!$A$2:$A$1000,0)),"Grant ID not found"))</f>
        <v/>
      </c>
      <c r="E466" s="16" t="n"/>
      <c r="F466" s="16" t="n"/>
      <c r="H466" s="16" t="n"/>
      <c r="I466" s="18">
        <f>IF(OR($A466="",$F466="",$G466="Submitted",$G466="Cancelled"),"",$F466-TODAY())</f>
        <v/>
      </c>
      <c r="J466" s="19">
        <f>IF($I466="","",IF($I466&lt;0,"Overdue",IF($I466&lt;=Lists!$B$2,"Due soon","")))</f>
        <v/>
      </c>
      <c r="L466" s="4" t="n"/>
    </row>
    <row r="467">
      <c r="B467" s="19">
        <f>IF($A467="","",IFERROR(INDEX(Grants!$B$2:$B$1000,MATCH($A467,Grants!$A$2:$A$1000,0)),"Grant ID not found"))</f>
        <v/>
      </c>
      <c r="E467" s="16" t="n"/>
      <c r="F467" s="16" t="n"/>
      <c r="H467" s="16" t="n"/>
      <c r="I467" s="18">
        <f>IF(OR($A467="",$F467="",$G467="Submitted",$G467="Cancelled"),"",$F467-TODAY())</f>
        <v/>
      </c>
      <c r="J467" s="19">
        <f>IF($I467="","",IF($I467&lt;0,"Overdue",IF($I467&lt;=Lists!$B$2,"Due soon","")))</f>
        <v/>
      </c>
      <c r="L467" s="4" t="n"/>
    </row>
    <row r="468">
      <c r="B468" s="19">
        <f>IF($A468="","",IFERROR(INDEX(Grants!$B$2:$B$1000,MATCH($A468,Grants!$A$2:$A$1000,0)),"Grant ID not found"))</f>
        <v/>
      </c>
      <c r="E468" s="16" t="n"/>
      <c r="F468" s="16" t="n"/>
      <c r="H468" s="16" t="n"/>
      <c r="I468" s="18">
        <f>IF(OR($A468="",$F468="",$G468="Submitted",$G468="Cancelled"),"",$F468-TODAY())</f>
        <v/>
      </c>
      <c r="J468" s="19">
        <f>IF($I468="","",IF($I468&lt;0,"Overdue",IF($I468&lt;=Lists!$B$2,"Due soon","")))</f>
        <v/>
      </c>
      <c r="L468" s="4" t="n"/>
    </row>
    <row r="469">
      <c r="B469" s="19">
        <f>IF($A469="","",IFERROR(INDEX(Grants!$B$2:$B$1000,MATCH($A469,Grants!$A$2:$A$1000,0)),"Grant ID not found"))</f>
        <v/>
      </c>
      <c r="E469" s="16" t="n"/>
      <c r="F469" s="16" t="n"/>
      <c r="H469" s="16" t="n"/>
      <c r="I469" s="18">
        <f>IF(OR($A469="",$F469="",$G469="Submitted",$G469="Cancelled"),"",$F469-TODAY())</f>
        <v/>
      </c>
      <c r="J469" s="19">
        <f>IF($I469="","",IF($I469&lt;0,"Overdue",IF($I469&lt;=Lists!$B$2,"Due soon","")))</f>
        <v/>
      </c>
      <c r="L469" s="4" t="n"/>
    </row>
    <row r="470">
      <c r="B470" s="19">
        <f>IF($A470="","",IFERROR(INDEX(Grants!$B$2:$B$1000,MATCH($A470,Grants!$A$2:$A$1000,0)),"Grant ID not found"))</f>
        <v/>
      </c>
      <c r="E470" s="16" t="n"/>
      <c r="F470" s="16" t="n"/>
      <c r="H470" s="16" t="n"/>
      <c r="I470" s="18">
        <f>IF(OR($A470="",$F470="",$G470="Submitted",$G470="Cancelled"),"",$F470-TODAY())</f>
        <v/>
      </c>
      <c r="J470" s="19">
        <f>IF($I470="","",IF($I470&lt;0,"Overdue",IF($I470&lt;=Lists!$B$2,"Due soon","")))</f>
        <v/>
      </c>
      <c r="L470" s="4" t="n"/>
    </row>
    <row r="471">
      <c r="B471" s="19">
        <f>IF($A471="","",IFERROR(INDEX(Grants!$B$2:$B$1000,MATCH($A471,Grants!$A$2:$A$1000,0)),"Grant ID not found"))</f>
        <v/>
      </c>
      <c r="E471" s="16" t="n"/>
      <c r="F471" s="16" t="n"/>
      <c r="H471" s="16" t="n"/>
      <c r="I471" s="18">
        <f>IF(OR($A471="",$F471="",$G471="Submitted",$G471="Cancelled"),"",$F471-TODAY())</f>
        <v/>
      </c>
      <c r="J471" s="19">
        <f>IF($I471="","",IF($I471&lt;0,"Overdue",IF($I471&lt;=Lists!$B$2,"Due soon","")))</f>
        <v/>
      </c>
      <c r="L471" s="4" t="n"/>
    </row>
    <row r="472">
      <c r="B472" s="19">
        <f>IF($A472="","",IFERROR(INDEX(Grants!$B$2:$B$1000,MATCH($A472,Grants!$A$2:$A$1000,0)),"Grant ID not found"))</f>
        <v/>
      </c>
      <c r="E472" s="16" t="n"/>
      <c r="F472" s="16" t="n"/>
      <c r="H472" s="16" t="n"/>
      <c r="I472" s="18">
        <f>IF(OR($A472="",$F472="",$G472="Submitted",$G472="Cancelled"),"",$F472-TODAY())</f>
        <v/>
      </c>
      <c r="J472" s="19">
        <f>IF($I472="","",IF($I472&lt;0,"Overdue",IF($I472&lt;=Lists!$B$2,"Due soon","")))</f>
        <v/>
      </c>
      <c r="L472" s="4" t="n"/>
    </row>
    <row r="473">
      <c r="B473" s="19">
        <f>IF($A473="","",IFERROR(INDEX(Grants!$B$2:$B$1000,MATCH($A473,Grants!$A$2:$A$1000,0)),"Grant ID not found"))</f>
        <v/>
      </c>
      <c r="E473" s="16" t="n"/>
      <c r="F473" s="16" t="n"/>
      <c r="H473" s="16" t="n"/>
      <c r="I473" s="18">
        <f>IF(OR($A473="",$F473="",$G473="Submitted",$G473="Cancelled"),"",$F473-TODAY())</f>
        <v/>
      </c>
      <c r="J473" s="19">
        <f>IF($I473="","",IF($I473&lt;0,"Overdue",IF($I473&lt;=Lists!$B$2,"Due soon","")))</f>
        <v/>
      </c>
      <c r="L473" s="4" t="n"/>
    </row>
    <row r="474">
      <c r="B474" s="19">
        <f>IF($A474="","",IFERROR(INDEX(Grants!$B$2:$B$1000,MATCH($A474,Grants!$A$2:$A$1000,0)),"Grant ID not found"))</f>
        <v/>
      </c>
      <c r="E474" s="16" t="n"/>
      <c r="F474" s="16" t="n"/>
      <c r="H474" s="16" t="n"/>
      <c r="I474" s="18">
        <f>IF(OR($A474="",$F474="",$G474="Submitted",$G474="Cancelled"),"",$F474-TODAY())</f>
        <v/>
      </c>
      <c r="J474" s="19">
        <f>IF($I474="","",IF($I474&lt;0,"Overdue",IF($I474&lt;=Lists!$B$2,"Due soon","")))</f>
        <v/>
      </c>
      <c r="L474" s="4" t="n"/>
    </row>
    <row r="475">
      <c r="B475" s="19">
        <f>IF($A475="","",IFERROR(INDEX(Grants!$B$2:$B$1000,MATCH($A475,Grants!$A$2:$A$1000,0)),"Grant ID not found"))</f>
        <v/>
      </c>
      <c r="E475" s="16" t="n"/>
      <c r="F475" s="16" t="n"/>
      <c r="H475" s="16" t="n"/>
      <c r="I475" s="18">
        <f>IF(OR($A475="",$F475="",$G475="Submitted",$G475="Cancelled"),"",$F475-TODAY())</f>
        <v/>
      </c>
      <c r="J475" s="19">
        <f>IF($I475="","",IF($I475&lt;0,"Overdue",IF($I475&lt;=Lists!$B$2,"Due soon","")))</f>
        <v/>
      </c>
      <c r="L475" s="4" t="n"/>
    </row>
    <row r="476">
      <c r="B476" s="19">
        <f>IF($A476="","",IFERROR(INDEX(Grants!$B$2:$B$1000,MATCH($A476,Grants!$A$2:$A$1000,0)),"Grant ID not found"))</f>
        <v/>
      </c>
      <c r="E476" s="16" t="n"/>
      <c r="F476" s="16" t="n"/>
      <c r="H476" s="16" t="n"/>
      <c r="I476" s="18">
        <f>IF(OR($A476="",$F476="",$G476="Submitted",$G476="Cancelled"),"",$F476-TODAY())</f>
        <v/>
      </c>
      <c r="J476" s="19">
        <f>IF($I476="","",IF($I476&lt;0,"Overdue",IF($I476&lt;=Lists!$B$2,"Due soon","")))</f>
        <v/>
      </c>
      <c r="L476" s="4" t="n"/>
    </row>
    <row r="477">
      <c r="B477" s="19">
        <f>IF($A477="","",IFERROR(INDEX(Grants!$B$2:$B$1000,MATCH($A477,Grants!$A$2:$A$1000,0)),"Grant ID not found"))</f>
        <v/>
      </c>
      <c r="E477" s="16" t="n"/>
      <c r="F477" s="16" t="n"/>
      <c r="H477" s="16" t="n"/>
      <c r="I477" s="18">
        <f>IF(OR($A477="",$F477="",$G477="Submitted",$G477="Cancelled"),"",$F477-TODAY())</f>
        <v/>
      </c>
      <c r="J477" s="19">
        <f>IF($I477="","",IF($I477&lt;0,"Overdue",IF($I477&lt;=Lists!$B$2,"Due soon","")))</f>
        <v/>
      </c>
      <c r="L477" s="4" t="n"/>
    </row>
    <row r="478">
      <c r="B478" s="19">
        <f>IF($A478="","",IFERROR(INDEX(Grants!$B$2:$B$1000,MATCH($A478,Grants!$A$2:$A$1000,0)),"Grant ID not found"))</f>
        <v/>
      </c>
      <c r="E478" s="16" t="n"/>
      <c r="F478" s="16" t="n"/>
      <c r="H478" s="16" t="n"/>
      <c r="I478" s="18">
        <f>IF(OR($A478="",$F478="",$G478="Submitted",$G478="Cancelled"),"",$F478-TODAY())</f>
        <v/>
      </c>
      <c r="J478" s="19">
        <f>IF($I478="","",IF($I478&lt;0,"Overdue",IF($I478&lt;=Lists!$B$2,"Due soon","")))</f>
        <v/>
      </c>
      <c r="L478" s="4" t="n"/>
    </row>
    <row r="479">
      <c r="B479" s="19">
        <f>IF($A479="","",IFERROR(INDEX(Grants!$B$2:$B$1000,MATCH($A479,Grants!$A$2:$A$1000,0)),"Grant ID not found"))</f>
        <v/>
      </c>
      <c r="E479" s="16" t="n"/>
      <c r="F479" s="16" t="n"/>
      <c r="H479" s="16" t="n"/>
      <c r="I479" s="18">
        <f>IF(OR($A479="",$F479="",$G479="Submitted",$G479="Cancelled"),"",$F479-TODAY())</f>
        <v/>
      </c>
      <c r="J479" s="19">
        <f>IF($I479="","",IF($I479&lt;0,"Overdue",IF($I479&lt;=Lists!$B$2,"Due soon","")))</f>
        <v/>
      </c>
      <c r="L479" s="4" t="n"/>
    </row>
    <row r="480">
      <c r="B480" s="19">
        <f>IF($A480="","",IFERROR(INDEX(Grants!$B$2:$B$1000,MATCH($A480,Grants!$A$2:$A$1000,0)),"Grant ID not found"))</f>
        <v/>
      </c>
      <c r="E480" s="16" t="n"/>
      <c r="F480" s="16" t="n"/>
      <c r="H480" s="16" t="n"/>
      <c r="I480" s="18">
        <f>IF(OR($A480="",$F480="",$G480="Submitted",$G480="Cancelled"),"",$F480-TODAY())</f>
        <v/>
      </c>
      <c r="J480" s="19">
        <f>IF($I480="","",IF($I480&lt;0,"Overdue",IF($I480&lt;=Lists!$B$2,"Due soon","")))</f>
        <v/>
      </c>
      <c r="L480" s="4" t="n"/>
    </row>
    <row r="481">
      <c r="B481" s="19">
        <f>IF($A481="","",IFERROR(INDEX(Grants!$B$2:$B$1000,MATCH($A481,Grants!$A$2:$A$1000,0)),"Grant ID not found"))</f>
        <v/>
      </c>
      <c r="E481" s="16" t="n"/>
      <c r="F481" s="16" t="n"/>
      <c r="H481" s="16" t="n"/>
      <c r="I481" s="18">
        <f>IF(OR($A481="",$F481="",$G481="Submitted",$G481="Cancelled"),"",$F481-TODAY())</f>
        <v/>
      </c>
      <c r="J481" s="19">
        <f>IF($I481="","",IF($I481&lt;0,"Overdue",IF($I481&lt;=Lists!$B$2,"Due soon","")))</f>
        <v/>
      </c>
      <c r="L481" s="4" t="n"/>
    </row>
    <row r="482">
      <c r="B482" s="19">
        <f>IF($A482="","",IFERROR(INDEX(Grants!$B$2:$B$1000,MATCH($A482,Grants!$A$2:$A$1000,0)),"Grant ID not found"))</f>
        <v/>
      </c>
      <c r="E482" s="16" t="n"/>
      <c r="F482" s="16" t="n"/>
      <c r="H482" s="16" t="n"/>
      <c r="I482" s="18">
        <f>IF(OR($A482="",$F482="",$G482="Submitted",$G482="Cancelled"),"",$F482-TODAY())</f>
        <v/>
      </c>
      <c r="J482" s="19">
        <f>IF($I482="","",IF($I482&lt;0,"Overdue",IF($I482&lt;=Lists!$B$2,"Due soon","")))</f>
        <v/>
      </c>
      <c r="L482" s="4" t="n"/>
    </row>
    <row r="483">
      <c r="B483" s="19">
        <f>IF($A483="","",IFERROR(INDEX(Grants!$B$2:$B$1000,MATCH($A483,Grants!$A$2:$A$1000,0)),"Grant ID not found"))</f>
        <v/>
      </c>
      <c r="E483" s="16" t="n"/>
      <c r="F483" s="16" t="n"/>
      <c r="H483" s="16" t="n"/>
      <c r="I483" s="18">
        <f>IF(OR($A483="",$F483="",$G483="Submitted",$G483="Cancelled"),"",$F483-TODAY())</f>
        <v/>
      </c>
      <c r="J483" s="19">
        <f>IF($I483="","",IF($I483&lt;0,"Overdue",IF($I483&lt;=Lists!$B$2,"Due soon","")))</f>
        <v/>
      </c>
      <c r="L483" s="4" t="n"/>
    </row>
    <row r="484">
      <c r="B484" s="19">
        <f>IF($A484="","",IFERROR(INDEX(Grants!$B$2:$B$1000,MATCH($A484,Grants!$A$2:$A$1000,0)),"Grant ID not found"))</f>
        <v/>
      </c>
      <c r="E484" s="16" t="n"/>
      <c r="F484" s="16" t="n"/>
      <c r="H484" s="16" t="n"/>
      <c r="I484" s="18">
        <f>IF(OR($A484="",$F484="",$G484="Submitted",$G484="Cancelled"),"",$F484-TODAY())</f>
        <v/>
      </c>
      <c r="J484" s="19">
        <f>IF($I484="","",IF($I484&lt;0,"Overdue",IF($I484&lt;=Lists!$B$2,"Due soon","")))</f>
        <v/>
      </c>
      <c r="L484" s="4" t="n"/>
    </row>
    <row r="485">
      <c r="B485" s="19">
        <f>IF($A485="","",IFERROR(INDEX(Grants!$B$2:$B$1000,MATCH($A485,Grants!$A$2:$A$1000,0)),"Grant ID not found"))</f>
        <v/>
      </c>
      <c r="E485" s="16" t="n"/>
      <c r="F485" s="16" t="n"/>
      <c r="H485" s="16" t="n"/>
      <c r="I485" s="18">
        <f>IF(OR($A485="",$F485="",$G485="Submitted",$G485="Cancelled"),"",$F485-TODAY())</f>
        <v/>
      </c>
      <c r="J485" s="19">
        <f>IF($I485="","",IF($I485&lt;0,"Overdue",IF($I485&lt;=Lists!$B$2,"Due soon","")))</f>
        <v/>
      </c>
      <c r="L485" s="4" t="n"/>
    </row>
    <row r="486">
      <c r="B486" s="19">
        <f>IF($A486="","",IFERROR(INDEX(Grants!$B$2:$B$1000,MATCH($A486,Grants!$A$2:$A$1000,0)),"Grant ID not found"))</f>
        <v/>
      </c>
      <c r="E486" s="16" t="n"/>
      <c r="F486" s="16" t="n"/>
      <c r="H486" s="16" t="n"/>
      <c r="I486" s="18">
        <f>IF(OR($A486="",$F486="",$G486="Submitted",$G486="Cancelled"),"",$F486-TODAY())</f>
        <v/>
      </c>
      <c r="J486" s="19">
        <f>IF($I486="","",IF($I486&lt;0,"Overdue",IF($I486&lt;=Lists!$B$2,"Due soon","")))</f>
        <v/>
      </c>
      <c r="L486" s="4" t="n"/>
    </row>
    <row r="487">
      <c r="B487" s="19">
        <f>IF($A487="","",IFERROR(INDEX(Grants!$B$2:$B$1000,MATCH($A487,Grants!$A$2:$A$1000,0)),"Grant ID not found"))</f>
        <v/>
      </c>
      <c r="E487" s="16" t="n"/>
      <c r="F487" s="16" t="n"/>
      <c r="H487" s="16" t="n"/>
      <c r="I487" s="18">
        <f>IF(OR($A487="",$F487="",$G487="Submitted",$G487="Cancelled"),"",$F487-TODAY())</f>
        <v/>
      </c>
      <c r="J487" s="19">
        <f>IF($I487="","",IF($I487&lt;0,"Overdue",IF($I487&lt;=Lists!$B$2,"Due soon","")))</f>
        <v/>
      </c>
      <c r="L487" s="4" t="n"/>
    </row>
    <row r="488">
      <c r="B488" s="19">
        <f>IF($A488="","",IFERROR(INDEX(Grants!$B$2:$B$1000,MATCH($A488,Grants!$A$2:$A$1000,0)),"Grant ID not found"))</f>
        <v/>
      </c>
      <c r="E488" s="16" t="n"/>
      <c r="F488" s="16" t="n"/>
      <c r="H488" s="16" t="n"/>
      <c r="I488" s="18">
        <f>IF(OR($A488="",$F488="",$G488="Submitted",$G488="Cancelled"),"",$F488-TODAY())</f>
        <v/>
      </c>
      <c r="J488" s="19">
        <f>IF($I488="","",IF($I488&lt;0,"Overdue",IF($I488&lt;=Lists!$B$2,"Due soon","")))</f>
        <v/>
      </c>
      <c r="L488" s="4" t="n"/>
    </row>
    <row r="489">
      <c r="B489" s="19">
        <f>IF($A489="","",IFERROR(INDEX(Grants!$B$2:$B$1000,MATCH($A489,Grants!$A$2:$A$1000,0)),"Grant ID not found"))</f>
        <v/>
      </c>
      <c r="E489" s="16" t="n"/>
      <c r="F489" s="16" t="n"/>
      <c r="H489" s="16" t="n"/>
      <c r="I489" s="18">
        <f>IF(OR($A489="",$F489="",$G489="Submitted",$G489="Cancelled"),"",$F489-TODAY())</f>
        <v/>
      </c>
      <c r="J489" s="19">
        <f>IF($I489="","",IF($I489&lt;0,"Overdue",IF($I489&lt;=Lists!$B$2,"Due soon","")))</f>
        <v/>
      </c>
      <c r="L489" s="4" t="n"/>
    </row>
    <row r="490">
      <c r="B490" s="19">
        <f>IF($A490="","",IFERROR(INDEX(Grants!$B$2:$B$1000,MATCH($A490,Grants!$A$2:$A$1000,0)),"Grant ID not found"))</f>
        <v/>
      </c>
      <c r="E490" s="16" t="n"/>
      <c r="F490" s="16" t="n"/>
      <c r="H490" s="16" t="n"/>
      <c r="I490" s="18">
        <f>IF(OR($A490="",$F490="",$G490="Submitted",$G490="Cancelled"),"",$F490-TODAY())</f>
        <v/>
      </c>
      <c r="J490" s="19">
        <f>IF($I490="","",IF($I490&lt;0,"Overdue",IF($I490&lt;=Lists!$B$2,"Due soon","")))</f>
        <v/>
      </c>
      <c r="L490" s="4" t="n"/>
    </row>
    <row r="491">
      <c r="B491" s="19">
        <f>IF($A491="","",IFERROR(INDEX(Grants!$B$2:$B$1000,MATCH($A491,Grants!$A$2:$A$1000,0)),"Grant ID not found"))</f>
        <v/>
      </c>
      <c r="E491" s="16" t="n"/>
      <c r="F491" s="16" t="n"/>
      <c r="H491" s="16" t="n"/>
      <c r="I491" s="18">
        <f>IF(OR($A491="",$F491="",$G491="Submitted",$G491="Cancelled"),"",$F491-TODAY())</f>
        <v/>
      </c>
      <c r="J491" s="19">
        <f>IF($I491="","",IF($I491&lt;0,"Overdue",IF($I491&lt;=Lists!$B$2,"Due soon","")))</f>
        <v/>
      </c>
      <c r="L491" s="4" t="n"/>
    </row>
    <row r="492">
      <c r="B492" s="19">
        <f>IF($A492="","",IFERROR(INDEX(Grants!$B$2:$B$1000,MATCH($A492,Grants!$A$2:$A$1000,0)),"Grant ID not found"))</f>
        <v/>
      </c>
      <c r="E492" s="16" t="n"/>
      <c r="F492" s="16" t="n"/>
      <c r="H492" s="16" t="n"/>
      <c r="I492" s="18">
        <f>IF(OR($A492="",$F492="",$G492="Submitted",$G492="Cancelled"),"",$F492-TODAY())</f>
        <v/>
      </c>
      <c r="J492" s="19">
        <f>IF($I492="","",IF($I492&lt;0,"Overdue",IF($I492&lt;=Lists!$B$2,"Due soon","")))</f>
        <v/>
      </c>
      <c r="L492" s="4" t="n"/>
    </row>
    <row r="493">
      <c r="B493" s="19">
        <f>IF($A493="","",IFERROR(INDEX(Grants!$B$2:$B$1000,MATCH($A493,Grants!$A$2:$A$1000,0)),"Grant ID not found"))</f>
        <v/>
      </c>
      <c r="E493" s="16" t="n"/>
      <c r="F493" s="16" t="n"/>
      <c r="H493" s="16" t="n"/>
      <c r="I493" s="18">
        <f>IF(OR($A493="",$F493="",$G493="Submitted",$G493="Cancelled"),"",$F493-TODAY())</f>
        <v/>
      </c>
      <c r="J493" s="19">
        <f>IF($I493="","",IF($I493&lt;0,"Overdue",IF($I493&lt;=Lists!$B$2,"Due soon","")))</f>
        <v/>
      </c>
      <c r="L493" s="4" t="n"/>
    </row>
    <row r="494">
      <c r="B494" s="19">
        <f>IF($A494="","",IFERROR(INDEX(Grants!$B$2:$B$1000,MATCH($A494,Grants!$A$2:$A$1000,0)),"Grant ID not found"))</f>
        <v/>
      </c>
      <c r="E494" s="16" t="n"/>
      <c r="F494" s="16" t="n"/>
      <c r="H494" s="16" t="n"/>
      <c r="I494" s="18">
        <f>IF(OR($A494="",$F494="",$G494="Submitted",$G494="Cancelled"),"",$F494-TODAY())</f>
        <v/>
      </c>
      <c r="J494" s="19">
        <f>IF($I494="","",IF($I494&lt;0,"Overdue",IF($I494&lt;=Lists!$B$2,"Due soon","")))</f>
        <v/>
      </c>
      <c r="L494" s="4" t="n"/>
    </row>
    <row r="495">
      <c r="B495" s="19">
        <f>IF($A495="","",IFERROR(INDEX(Grants!$B$2:$B$1000,MATCH($A495,Grants!$A$2:$A$1000,0)),"Grant ID not found"))</f>
        <v/>
      </c>
      <c r="E495" s="16" t="n"/>
      <c r="F495" s="16" t="n"/>
      <c r="H495" s="16" t="n"/>
      <c r="I495" s="18">
        <f>IF(OR($A495="",$F495="",$G495="Submitted",$G495="Cancelled"),"",$F495-TODAY())</f>
        <v/>
      </c>
      <c r="J495" s="19">
        <f>IF($I495="","",IF($I495&lt;0,"Overdue",IF($I495&lt;=Lists!$B$2,"Due soon","")))</f>
        <v/>
      </c>
      <c r="L495" s="4" t="n"/>
    </row>
    <row r="496">
      <c r="B496" s="19">
        <f>IF($A496="","",IFERROR(INDEX(Grants!$B$2:$B$1000,MATCH($A496,Grants!$A$2:$A$1000,0)),"Grant ID not found"))</f>
        <v/>
      </c>
      <c r="E496" s="16" t="n"/>
      <c r="F496" s="16" t="n"/>
      <c r="H496" s="16" t="n"/>
      <c r="I496" s="18">
        <f>IF(OR($A496="",$F496="",$G496="Submitted",$G496="Cancelled"),"",$F496-TODAY())</f>
        <v/>
      </c>
      <c r="J496" s="19">
        <f>IF($I496="","",IF($I496&lt;0,"Overdue",IF($I496&lt;=Lists!$B$2,"Due soon","")))</f>
        <v/>
      </c>
      <c r="L496" s="4" t="n"/>
    </row>
    <row r="497">
      <c r="B497" s="19">
        <f>IF($A497="","",IFERROR(INDEX(Grants!$B$2:$B$1000,MATCH($A497,Grants!$A$2:$A$1000,0)),"Grant ID not found"))</f>
        <v/>
      </c>
      <c r="E497" s="16" t="n"/>
      <c r="F497" s="16" t="n"/>
      <c r="H497" s="16" t="n"/>
      <c r="I497" s="18">
        <f>IF(OR($A497="",$F497="",$G497="Submitted",$G497="Cancelled"),"",$F497-TODAY())</f>
        <v/>
      </c>
      <c r="J497" s="19">
        <f>IF($I497="","",IF($I497&lt;0,"Overdue",IF($I497&lt;=Lists!$B$2,"Due soon","")))</f>
        <v/>
      </c>
      <c r="L497" s="4" t="n"/>
    </row>
    <row r="498">
      <c r="B498" s="19">
        <f>IF($A498="","",IFERROR(INDEX(Grants!$B$2:$B$1000,MATCH($A498,Grants!$A$2:$A$1000,0)),"Grant ID not found"))</f>
        <v/>
      </c>
      <c r="E498" s="16" t="n"/>
      <c r="F498" s="16" t="n"/>
      <c r="H498" s="16" t="n"/>
      <c r="I498" s="18">
        <f>IF(OR($A498="",$F498="",$G498="Submitted",$G498="Cancelled"),"",$F498-TODAY())</f>
        <v/>
      </c>
      <c r="J498" s="19">
        <f>IF($I498="","",IF($I498&lt;0,"Overdue",IF($I498&lt;=Lists!$B$2,"Due soon","")))</f>
        <v/>
      </c>
      <c r="L498" s="4" t="n"/>
    </row>
    <row r="499">
      <c r="B499" s="19">
        <f>IF($A499="","",IFERROR(INDEX(Grants!$B$2:$B$1000,MATCH($A499,Grants!$A$2:$A$1000,0)),"Grant ID not found"))</f>
        <v/>
      </c>
      <c r="E499" s="16" t="n"/>
      <c r="F499" s="16" t="n"/>
      <c r="H499" s="16" t="n"/>
      <c r="I499" s="18">
        <f>IF(OR($A499="",$F499="",$G499="Submitted",$G499="Cancelled"),"",$F499-TODAY())</f>
        <v/>
      </c>
      <c r="J499" s="19">
        <f>IF($I499="","",IF($I499&lt;0,"Overdue",IF($I499&lt;=Lists!$B$2,"Due soon","")))</f>
        <v/>
      </c>
      <c r="L499" s="4" t="n"/>
    </row>
    <row r="500">
      <c r="B500" s="19">
        <f>IF($A500="","",IFERROR(INDEX(Grants!$B$2:$B$1000,MATCH($A500,Grants!$A$2:$A$1000,0)),"Grant ID not found"))</f>
        <v/>
      </c>
      <c r="E500" s="16" t="n"/>
      <c r="F500" s="16" t="n"/>
      <c r="H500" s="16" t="n"/>
      <c r="I500" s="18">
        <f>IF(OR($A500="",$F500="",$G500="Submitted",$G500="Cancelled"),"",$F500-TODAY())</f>
        <v/>
      </c>
      <c r="J500" s="19">
        <f>IF($I500="","",IF($I500&lt;0,"Overdue",IF($I500&lt;=Lists!$B$2,"Due soon","")))</f>
        <v/>
      </c>
      <c r="L500" s="4" t="n"/>
    </row>
  </sheetData>
  <conditionalFormatting sqref="J2:J500">
    <cfRule type="expression" priority="1" dxfId="0">
      <formula>$J2="Overdue"</formula>
    </cfRule>
    <cfRule type="expression" priority="2" dxfId="1">
      <formula>$J2="Due soon"</formula>
    </cfRule>
  </conditionalFormatting>
  <dataValidations count="3">
    <dataValidation sqref="C2:C500" showDropDown="0" showInputMessage="0" showErrorMessage="1" allowBlank="1" errorTitle="Deliverable" error="Choose LOI, Application, Interim report, Final report, Financial report or Other. The list is on the Lists tab." type="list">
      <formula1>Lists!$C$5:$C$10</formula1>
    </dataValidation>
    <dataValidation sqref="G2:G500" showDropDown="0" showInputMessage="0" showErrorMessage="1" allowBlank="1" errorTitle="Status" error="Choose Not started, In progress, Submitted or Cancelled. The list is on the Lists tab." type="list">
      <formula1>Lists!$D$5:$D$8</formula1>
    </dataValidation>
    <dataValidation sqref="E2:F500 H2:H500" showDropDown="0" showInputMessage="0" showErrorMessage="1" allowBlank="1" errorTitle="Date" error="Enter a date, for example 2027-01-29." type="date" operator="between">
      <formula1>36526</formula1>
      <formula2>73415</formula2>
    </dataValidation>
  </dataValidations>
  <pageMargins left="0.5" right="0.5" top="0.6" bottom="0.7" header="0.5" footer="0.5"/>
  <pageSetup orientation="landscape" paperSize="1" fitToHeight="0" fitToWidth="1"/>
  <headerFooter>
    <oddHeader/>
    <oddFooter>&amp;LSource: https://www.grantcue.com/blog/grant-tracking-template-google-sheets | GrantCue&amp;RPage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00"/>
  <sheetViews>
    <sheetView workbookViewId="0">
      <pane ySplit="1" topLeftCell="A2" activePane="bottomLeft" state="frozen"/>
      <selection pane="bottomLeft" activeCell="A1" sqref="A1"/>
    </sheetView>
  </sheetViews>
  <sheetFormatPr baseColWidth="8" defaultRowHeight="15"/>
  <cols>
    <col width="13" customWidth="1" min="1" max="1"/>
    <col width="20" customWidth="1" min="2" max="2"/>
    <col width="12" customWidth="1" min="3" max="3"/>
    <col width="18" customWidth="1" min="4" max="4"/>
    <col width="20" customWidth="1" min="5" max="5"/>
    <col width="20" customWidth="1" min="6" max="6"/>
    <col width="50" customWidth="1" min="7" max="7"/>
  </cols>
  <sheetData>
    <row r="1">
      <c r="A1" s="8" t="inlineStr">
        <is>
          <t>Date</t>
        </is>
      </c>
      <c r="B1" s="8" t="inlineStr">
        <is>
          <t>Changed by</t>
        </is>
      </c>
      <c r="C1" s="8" t="inlineStr">
        <is>
          <t>Grant ID</t>
        </is>
      </c>
      <c r="D1" s="8" t="inlineStr">
        <is>
          <t>Field</t>
        </is>
      </c>
      <c r="E1" s="8" t="inlineStr">
        <is>
          <t>Old value</t>
        </is>
      </c>
      <c r="F1" s="8" t="inlineStr">
        <is>
          <t>New value</t>
        </is>
      </c>
      <c r="G1" s="8" t="inlineStr">
        <is>
          <t>Reason</t>
        </is>
      </c>
    </row>
    <row r="2">
      <c r="A2" s="16" t="n"/>
    </row>
    <row r="3">
      <c r="A3" s="16" t="n"/>
    </row>
    <row r="4">
      <c r="A4" s="16" t="n"/>
    </row>
    <row r="5">
      <c r="A5" s="16" t="n"/>
    </row>
    <row r="6">
      <c r="A6" s="16" t="n"/>
    </row>
    <row r="7">
      <c r="A7" s="16" t="n"/>
    </row>
    <row r="8">
      <c r="A8" s="16" t="n"/>
    </row>
    <row r="9">
      <c r="A9" s="16" t="n"/>
    </row>
    <row r="10">
      <c r="A10" s="16" t="n"/>
    </row>
    <row r="11">
      <c r="A11" s="16" t="n"/>
    </row>
    <row r="12">
      <c r="A12" s="16" t="n"/>
    </row>
    <row r="13">
      <c r="A13" s="16" t="n"/>
    </row>
    <row r="14">
      <c r="A14" s="16" t="n"/>
    </row>
    <row r="15">
      <c r="A15" s="16" t="n"/>
    </row>
    <row r="16">
      <c r="A16" s="16" t="n"/>
    </row>
    <row r="17">
      <c r="A17" s="16" t="n"/>
    </row>
    <row r="18">
      <c r="A18" s="16" t="n"/>
    </row>
    <row r="19">
      <c r="A19" s="16" t="n"/>
    </row>
    <row r="20">
      <c r="A20" s="16" t="n"/>
    </row>
    <row r="21">
      <c r="A21" s="16" t="n"/>
    </row>
    <row r="22">
      <c r="A22" s="16" t="n"/>
    </row>
    <row r="23">
      <c r="A23" s="16" t="n"/>
    </row>
    <row r="24">
      <c r="A24" s="16" t="n"/>
    </row>
    <row r="25">
      <c r="A25" s="16" t="n"/>
    </row>
    <row r="26">
      <c r="A26" s="16" t="n"/>
    </row>
    <row r="27">
      <c r="A27" s="16" t="n"/>
    </row>
    <row r="28">
      <c r="A28" s="16" t="n"/>
    </row>
    <row r="29">
      <c r="A29" s="16" t="n"/>
    </row>
    <row r="30">
      <c r="A30" s="16" t="n"/>
    </row>
    <row r="31">
      <c r="A31" s="16" t="n"/>
    </row>
    <row r="32">
      <c r="A32" s="16" t="n"/>
    </row>
    <row r="33">
      <c r="A33" s="16" t="n"/>
    </row>
    <row r="34">
      <c r="A34" s="16" t="n"/>
    </row>
    <row r="35">
      <c r="A35" s="16" t="n"/>
    </row>
    <row r="36">
      <c r="A36" s="16" t="n"/>
    </row>
    <row r="37">
      <c r="A37" s="16" t="n"/>
    </row>
    <row r="38">
      <c r="A38" s="16" t="n"/>
    </row>
    <row r="39">
      <c r="A39" s="16" t="n"/>
    </row>
    <row r="40">
      <c r="A40" s="16" t="n"/>
    </row>
    <row r="41">
      <c r="A41" s="16" t="n"/>
    </row>
    <row r="42">
      <c r="A42" s="16" t="n"/>
    </row>
    <row r="43">
      <c r="A43" s="16" t="n"/>
    </row>
    <row r="44">
      <c r="A44" s="16" t="n"/>
    </row>
    <row r="45">
      <c r="A45" s="16" t="n"/>
    </row>
    <row r="46">
      <c r="A46" s="16" t="n"/>
    </row>
    <row r="47">
      <c r="A47" s="16" t="n"/>
    </row>
    <row r="48">
      <c r="A48" s="16" t="n"/>
    </row>
    <row r="49">
      <c r="A49" s="16" t="n"/>
    </row>
    <row r="50">
      <c r="A50" s="16" t="n"/>
    </row>
    <row r="51">
      <c r="A51" s="16" t="n"/>
    </row>
    <row r="52">
      <c r="A52" s="16" t="n"/>
    </row>
    <row r="53">
      <c r="A53" s="16" t="n"/>
    </row>
    <row r="54">
      <c r="A54" s="16" t="n"/>
    </row>
    <row r="55">
      <c r="A55" s="16" t="n"/>
    </row>
    <row r="56">
      <c r="A56" s="16" t="n"/>
    </row>
    <row r="57">
      <c r="A57" s="16" t="n"/>
    </row>
    <row r="58">
      <c r="A58" s="16" t="n"/>
    </row>
    <row r="59">
      <c r="A59" s="16" t="n"/>
    </row>
    <row r="60">
      <c r="A60" s="16" t="n"/>
    </row>
    <row r="61">
      <c r="A61" s="16" t="n"/>
    </row>
    <row r="62">
      <c r="A62" s="16" t="n"/>
    </row>
    <row r="63">
      <c r="A63" s="16" t="n"/>
    </row>
    <row r="64">
      <c r="A64" s="16" t="n"/>
    </row>
    <row r="65">
      <c r="A65" s="16" t="n"/>
    </row>
    <row r="66">
      <c r="A66" s="16" t="n"/>
    </row>
    <row r="67">
      <c r="A67" s="16" t="n"/>
    </row>
    <row r="68">
      <c r="A68" s="16" t="n"/>
    </row>
    <row r="69">
      <c r="A69" s="16" t="n"/>
    </row>
    <row r="70">
      <c r="A70" s="16" t="n"/>
    </row>
    <row r="71">
      <c r="A71" s="16" t="n"/>
    </row>
    <row r="72">
      <c r="A72" s="16" t="n"/>
    </row>
    <row r="73">
      <c r="A73" s="16" t="n"/>
    </row>
    <row r="74">
      <c r="A74" s="16" t="n"/>
    </row>
    <row r="75">
      <c r="A75" s="16" t="n"/>
    </row>
    <row r="76">
      <c r="A76" s="16" t="n"/>
    </row>
    <row r="77">
      <c r="A77" s="16" t="n"/>
    </row>
    <row r="78">
      <c r="A78" s="16" t="n"/>
    </row>
    <row r="79">
      <c r="A79" s="16" t="n"/>
    </row>
    <row r="80">
      <c r="A80" s="16" t="n"/>
    </row>
    <row r="81">
      <c r="A81" s="16" t="n"/>
    </row>
    <row r="82">
      <c r="A82" s="16" t="n"/>
    </row>
    <row r="83">
      <c r="A83" s="16" t="n"/>
    </row>
    <row r="84">
      <c r="A84" s="16" t="n"/>
    </row>
    <row r="85">
      <c r="A85" s="16" t="n"/>
    </row>
    <row r="86">
      <c r="A86" s="16" t="n"/>
    </row>
    <row r="87">
      <c r="A87" s="16" t="n"/>
    </row>
    <row r="88">
      <c r="A88" s="16" t="n"/>
    </row>
    <row r="89">
      <c r="A89" s="16" t="n"/>
    </row>
    <row r="90">
      <c r="A90" s="16" t="n"/>
    </row>
    <row r="91">
      <c r="A91" s="16" t="n"/>
    </row>
    <row r="92">
      <c r="A92" s="16" t="n"/>
    </row>
    <row r="93">
      <c r="A93" s="16" t="n"/>
    </row>
    <row r="94">
      <c r="A94" s="16" t="n"/>
    </row>
    <row r="95">
      <c r="A95" s="16" t="n"/>
    </row>
    <row r="96">
      <c r="A96" s="16" t="n"/>
    </row>
    <row r="97">
      <c r="A97" s="16" t="n"/>
    </row>
    <row r="98">
      <c r="A98" s="16" t="n"/>
    </row>
    <row r="99">
      <c r="A99" s="16" t="n"/>
    </row>
    <row r="100">
      <c r="A100" s="16" t="n"/>
    </row>
    <row r="101">
      <c r="A101" s="16" t="n"/>
    </row>
    <row r="102">
      <c r="A102" s="16" t="n"/>
    </row>
    <row r="103">
      <c r="A103" s="16" t="n"/>
    </row>
    <row r="104">
      <c r="A104" s="16" t="n"/>
    </row>
    <row r="105">
      <c r="A105" s="16" t="n"/>
    </row>
    <row r="106">
      <c r="A106" s="16" t="n"/>
    </row>
    <row r="107">
      <c r="A107" s="16" t="n"/>
    </row>
    <row r="108">
      <c r="A108" s="16" t="n"/>
    </row>
    <row r="109">
      <c r="A109" s="16" t="n"/>
    </row>
    <row r="110">
      <c r="A110" s="16" t="n"/>
    </row>
    <row r="111">
      <c r="A111" s="16" t="n"/>
    </row>
    <row r="112">
      <c r="A112" s="16" t="n"/>
    </row>
    <row r="113">
      <c r="A113" s="16" t="n"/>
    </row>
    <row r="114">
      <c r="A114" s="16" t="n"/>
    </row>
    <row r="115">
      <c r="A115" s="16" t="n"/>
    </row>
    <row r="116">
      <c r="A116" s="16" t="n"/>
    </row>
    <row r="117">
      <c r="A117" s="16" t="n"/>
    </row>
    <row r="118">
      <c r="A118" s="16" t="n"/>
    </row>
    <row r="119">
      <c r="A119" s="16" t="n"/>
    </row>
    <row r="120">
      <c r="A120" s="16" t="n"/>
    </row>
    <row r="121">
      <c r="A121" s="16" t="n"/>
    </row>
    <row r="122">
      <c r="A122" s="16" t="n"/>
    </row>
    <row r="123">
      <c r="A123" s="16" t="n"/>
    </row>
    <row r="124">
      <c r="A124" s="16" t="n"/>
    </row>
    <row r="125">
      <c r="A125" s="16" t="n"/>
    </row>
    <row r="126">
      <c r="A126" s="16" t="n"/>
    </row>
    <row r="127">
      <c r="A127" s="16" t="n"/>
    </row>
    <row r="128">
      <c r="A128" s="16" t="n"/>
    </row>
    <row r="129">
      <c r="A129" s="16" t="n"/>
    </row>
    <row r="130">
      <c r="A130" s="16" t="n"/>
    </row>
    <row r="131">
      <c r="A131" s="16" t="n"/>
    </row>
    <row r="132">
      <c r="A132" s="16" t="n"/>
    </row>
    <row r="133">
      <c r="A133" s="16" t="n"/>
    </row>
    <row r="134">
      <c r="A134" s="16" t="n"/>
    </row>
    <row r="135">
      <c r="A135" s="16" t="n"/>
    </row>
    <row r="136">
      <c r="A136" s="16" t="n"/>
    </row>
    <row r="137">
      <c r="A137" s="16" t="n"/>
    </row>
    <row r="138">
      <c r="A138" s="16" t="n"/>
    </row>
    <row r="139">
      <c r="A139" s="16" t="n"/>
    </row>
    <row r="140">
      <c r="A140" s="16" t="n"/>
    </row>
    <row r="141">
      <c r="A141" s="16" t="n"/>
    </row>
    <row r="142">
      <c r="A142" s="16" t="n"/>
    </row>
    <row r="143">
      <c r="A143" s="16" t="n"/>
    </row>
    <row r="144">
      <c r="A144" s="16" t="n"/>
    </row>
    <row r="145">
      <c r="A145" s="16" t="n"/>
    </row>
    <row r="146">
      <c r="A146" s="16" t="n"/>
    </row>
    <row r="147">
      <c r="A147" s="16" t="n"/>
    </row>
    <row r="148">
      <c r="A148" s="16" t="n"/>
    </row>
    <row r="149">
      <c r="A149" s="16" t="n"/>
    </row>
    <row r="150">
      <c r="A150" s="16" t="n"/>
    </row>
    <row r="151">
      <c r="A151" s="16" t="n"/>
    </row>
    <row r="152">
      <c r="A152" s="16" t="n"/>
    </row>
    <row r="153">
      <c r="A153" s="16" t="n"/>
    </row>
    <row r="154">
      <c r="A154" s="16" t="n"/>
    </row>
    <row r="155">
      <c r="A155" s="16" t="n"/>
    </row>
    <row r="156">
      <c r="A156" s="16" t="n"/>
    </row>
    <row r="157">
      <c r="A157" s="16" t="n"/>
    </row>
    <row r="158">
      <c r="A158" s="16" t="n"/>
    </row>
    <row r="159">
      <c r="A159" s="16" t="n"/>
    </row>
    <row r="160">
      <c r="A160" s="16" t="n"/>
    </row>
    <row r="161">
      <c r="A161" s="16" t="n"/>
    </row>
    <row r="162">
      <c r="A162" s="16" t="n"/>
    </row>
    <row r="163">
      <c r="A163" s="16" t="n"/>
    </row>
    <row r="164">
      <c r="A164" s="16" t="n"/>
    </row>
    <row r="165">
      <c r="A165" s="16" t="n"/>
    </row>
    <row r="166">
      <c r="A166" s="16" t="n"/>
    </row>
    <row r="167">
      <c r="A167" s="16" t="n"/>
    </row>
    <row r="168">
      <c r="A168" s="16" t="n"/>
    </row>
    <row r="169">
      <c r="A169" s="16" t="n"/>
    </row>
    <row r="170">
      <c r="A170" s="16" t="n"/>
    </row>
    <row r="171">
      <c r="A171" s="16" t="n"/>
    </row>
    <row r="172">
      <c r="A172" s="16" t="n"/>
    </row>
    <row r="173">
      <c r="A173" s="16" t="n"/>
    </row>
    <row r="174">
      <c r="A174" s="16" t="n"/>
    </row>
    <row r="175">
      <c r="A175" s="16" t="n"/>
    </row>
    <row r="176">
      <c r="A176" s="16" t="n"/>
    </row>
    <row r="177">
      <c r="A177" s="16" t="n"/>
    </row>
    <row r="178">
      <c r="A178" s="16" t="n"/>
    </row>
    <row r="179">
      <c r="A179" s="16" t="n"/>
    </row>
    <row r="180">
      <c r="A180" s="16" t="n"/>
    </row>
    <row r="181">
      <c r="A181" s="16" t="n"/>
    </row>
    <row r="182">
      <c r="A182" s="16" t="n"/>
    </row>
    <row r="183">
      <c r="A183" s="16" t="n"/>
    </row>
    <row r="184">
      <c r="A184" s="16" t="n"/>
    </row>
    <row r="185">
      <c r="A185" s="16" t="n"/>
    </row>
    <row r="186">
      <c r="A186" s="16" t="n"/>
    </row>
    <row r="187">
      <c r="A187" s="16" t="n"/>
    </row>
    <row r="188">
      <c r="A188" s="16" t="n"/>
    </row>
    <row r="189">
      <c r="A189" s="16" t="n"/>
    </row>
    <row r="190">
      <c r="A190" s="16" t="n"/>
    </row>
    <row r="191">
      <c r="A191" s="16" t="n"/>
    </row>
    <row r="192">
      <c r="A192" s="16" t="n"/>
    </row>
    <row r="193">
      <c r="A193" s="16" t="n"/>
    </row>
    <row r="194">
      <c r="A194" s="16" t="n"/>
    </row>
    <row r="195">
      <c r="A195" s="16" t="n"/>
    </row>
    <row r="196">
      <c r="A196" s="16" t="n"/>
    </row>
    <row r="197">
      <c r="A197" s="16" t="n"/>
    </row>
    <row r="198">
      <c r="A198" s="16" t="n"/>
    </row>
    <row r="199">
      <c r="A199" s="16" t="n"/>
    </row>
    <row r="200">
      <c r="A200" s="16" t="n"/>
    </row>
    <row r="201">
      <c r="A201" s="16" t="n"/>
    </row>
    <row r="202">
      <c r="A202" s="16" t="n"/>
    </row>
    <row r="203">
      <c r="A203" s="16" t="n"/>
    </row>
    <row r="204">
      <c r="A204" s="16" t="n"/>
    </row>
    <row r="205">
      <c r="A205" s="16" t="n"/>
    </row>
    <row r="206">
      <c r="A206" s="16" t="n"/>
    </row>
    <row r="207">
      <c r="A207" s="16" t="n"/>
    </row>
    <row r="208">
      <c r="A208" s="16" t="n"/>
    </row>
    <row r="209">
      <c r="A209" s="16" t="n"/>
    </row>
    <row r="210">
      <c r="A210" s="16" t="n"/>
    </row>
    <row r="211">
      <c r="A211" s="16" t="n"/>
    </row>
    <row r="212">
      <c r="A212" s="16" t="n"/>
    </row>
    <row r="213">
      <c r="A213" s="16" t="n"/>
    </row>
    <row r="214">
      <c r="A214" s="16" t="n"/>
    </row>
    <row r="215">
      <c r="A215" s="16" t="n"/>
    </row>
    <row r="216">
      <c r="A216" s="16" t="n"/>
    </row>
    <row r="217">
      <c r="A217" s="16" t="n"/>
    </row>
    <row r="218">
      <c r="A218" s="16" t="n"/>
    </row>
    <row r="219">
      <c r="A219" s="16" t="n"/>
    </row>
    <row r="220">
      <c r="A220" s="16" t="n"/>
    </row>
    <row r="221">
      <c r="A221" s="16" t="n"/>
    </row>
    <row r="222">
      <c r="A222" s="16" t="n"/>
    </row>
    <row r="223">
      <c r="A223" s="16" t="n"/>
    </row>
    <row r="224">
      <c r="A224" s="16" t="n"/>
    </row>
    <row r="225">
      <c r="A225" s="16" t="n"/>
    </row>
    <row r="226">
      <c r="A226" s="16" t="n"/>
    </row>
    <row r="227">
      <c r="A227" s="16" t="n"/>
    </row>
    <row r="228">
      <c r="A228" s="16" t="n"/>
    </row>
    <row r="229">
      <c r="A229" s="16" t="n"/>
    </row>
    <row r="230">
      <c r="A230" s="16" t="n"/>
    </row>
    <row r="231">
      <c r="A231" s="16" t="n"/>
    </row>
    <row r="232">
      <c r="A232" s="16" t="n"/>
    </row>
    <row r="233">
      <c r="A233" s="16" t="n"/>
    </row>
    <row r="234">
      <c r="A234" s="16" t="n"/>
    </row>
    <row r="235">
      <c r="A235" s="16" t="n"/>
    </row>
    <row r="236">
      <c r="A236" s="16" t="n"/>
    </row>
    <row r="237">
      <c r="A237" s="16" t="n"/>
    </row>
    <row r="238">
      <c r="A238" s="16" t="n"/>
    </row>
    <row r="239">
      <c r="A239" s="16" t="n"/>
    </row>
    <row r="240">
      <c r="A240" s="16" t="n"/>
    </row>
    <row r="241">
      <c r="A241" s="16" t="n"/>
    </row>
    <row r="242">
      <c r="A242" s="16" t="n"/>
    </row>
    <row r="243">
      <c r="A243" s="16" t="n"/>
    </row>
    <row r="244">
      <c r="A244" s="16" t="n"/>
    </row>
    <row r="245">
      <c r="A245" s="16" t="n"/>
    </row>
    <row r="246">
      <c r="A246" s="16" t="n"/>
    </row>
    <row r="247">
      <c r="A247" s="16" t="n"/>
    </row>
    <row r="248">
      <c r="A248" s="16" t="n"/>
    </row>
    <row r="249">
      <c r="A249" s="16" t="n"/>
    </row>
    <row r="250">
      <c r="A250" s="16" t="n"/>
    </row>
    <row r="251">
      <c r="A251" s="16" t="n"/>
    </row>
    <row r="252">
      <c r="A252" s="16" t="n"/>
    </row>
    <row r="253">
      <c r="A253" s="16" t="n"/>
    </row>
    <row r="254">
      <c r="A254" s="16" t="n"/>
    </row>
    <row r="255">
      <c r="A255" s="16" t="n"/>
    </row>
    <row r="256">
      <c r="A256" s="16" t="n"/>
    </row>
    <row r="257">
      <c r="A257" s="16" t="n"/>
    </row>
    <row r="258">
      <c r="A258" s="16" t="n"/>
    </row>
    <row r="259">
      <c r="A259" s="16" t="n"/>
    </row>
    <row r="260">
      <c r="A260" s="16" t="n"/>
    </row>
    <row r="261">
      <c r="A261" s="16" t="n"/>
    </row>
    <row r="262">
      <c r="A262" s="16" t="n"/>
    </row>
    <row r="263">
      <c r="A263" s="16" t="n"/>
    </row>
    <row r="264">
      <c r="A264" s="16" t="n"/>
    </row>
    <row r="265">
      <c r="A265" s="16" t="n"/>
    </row>
    <row r="266">
      <c r="A266" s="16" t="n"/>
    </row>
    <row r="267">
      <c r="A267" s="16" t="n"/>
    </row>
    <row r="268">
      <c r="A268" s="16" t="n"/>
    </row>
    <row r="269">
      <c r="A269" s="16" t="n"/>
    </row>
    <row r="270">
      <c r="A270" s="16" t="n"/>
    </row>
    <row r="271">
      <c r="A271" s="16" t="n"/>
    </row>
    <row r="272">
      <c r="A272" s="16" t="n"/>
    </row>
    <row r="273">
      <c r="A273" s="16" t="n"/>
    </row>
    <row r="274">
      <c r="A274" s="16" t="n"/>
    </row>
    <row r="275">
      <c r="A275" s="16" t="n"/>
    </row>
    <row r="276">
      <c r="A276" s="16" t="n"/>
    </row>
    <row r="277">
      <c r="A277" s="16" t="n"/>
    </row>
    <row r="278">
      <c r="A278" s="16" t="n"/>
    </row>
    <row r="279">
      <c r="A279" s="16" t="n"/>
    </row>
    <row r="280">
      <c r="A280" s="16" t="n"/>
    </row>
    <row r="281">
      <c r="A281" s="16" t="n"/>
    </row>
    <row r="282">
      <c r="A282" s="16" t="n"/>
    </row>
    <row r="283">
      <c r="A283" s="16" t="n"/>
    </row>
    <row r="284">
      <c r="A284" s="16" t="n"/>
    </row>
    <row r="285">
      <c r="A285" s="16" t="n"/>
    </row>
    <row r="286">
      <c r="A286" s="16" t="n"/>
    </row>
    <row r="287">
      <c r="A287" s="16" t="n"/>
    </row>
    <row r="288">
      <c r="A288" s="16" t="n"/>
    </row>
    <row r="289">
      <c r="A289" s="16" t="n"/>
    </row>
    <row r="290">
      <c r="A290" s="16" t="n"/>
    </row>
    <row r="291">
      <c r="A291" s="16" t="n"/>
    </row>
    <row r="292">
      <c r="A292" s="16" t="n"/>
    </row>
    <row r="293">
      <c r="A293" s="16" t="n"/>
    </row>
    <row r="294">
      <c r="A294" s="16" t="n"/>
    </row>
    <row r="295">
      <c r="A295" s="16" t="n"/>
    </row>
    <row r="296">
      <c r="A296" s="16" t="n"/>
    </row>
    <row r="297">
      <c r="A297" s="16" t="n"/>
    </row>
    <row r="298">
      <c r="A298" s="16" t="n"/>
    </row>
    <row r="299">
      <c r="A299" s="16" t="n"/>
    </row>
    <row r="300">
      <c r="A300" s="16" t="n"/>
    </row>
    <row r="301">
      <c r="A301" s="16" t="n"/>
    </row>
    <row r="302">
      <c r="A302" s="16" t="n"/>
    </row>
    <row r="303">
      <c r="A303" s="16" t="n"/>
    </row>
    <row r="304">
      <c r="A304" s="16" t="n"/>
    </row>
    <row r="305">
      <c r="A305" s="16" t="n"/>
    </row>
    <row r="306">
      <c r="A306" s="16" t="n"/>
    </row>
    <row r="307">
      <c r="A307" s="16" t="n"/>
    </row>
    <row r="308">
      <c r="A308" s="16" t="n"/>
    </row>
    <row r="309">
      <c r="A309" s="16" t="n"/>
    </row>
    <row r="310">
      <c r="A310" s="16" t="n"/>
    </row>
    <row r="311">
      <c r="A311" s="16" t="n"/>
    </row>
    <row r="312">
      <c r="A312" s="16" t="n"/>
    </row>
    <row r="313">
      <c r="A313" s="16" t="n"/>
    </row>
    <row r="314">
      <c r="A314" s="16" t="n"/>
    </row>
    <row r="315">
      <c r="A315" s="16" t="n"/>
    </row>
    <row r="316">
      <c r="A316" s="16" t="n"/>
    </row>
    <row r="317">
      <c r="A317" s="16" t="n"/>
    </row>
    <row r="318">
      <c r="A318" s="16" t="n"/>
    </row>
    <row r="319">
      <c r="A319" s="16" t="n"/>
    </row>
    <row r="320">
      <c r="A320" s="16" t="n"/>
    </row>
    <row r="321">
      <c r="A321" s="16" t="n"/>
    </row>
    <row r="322">
      <c r="A322" s="16" t="n"/>
    </row>
    <row r="323">
      <c r="A323" s="16" t="n"/>
    </row>
    <row r="324">
      <c r="A324" s="16" t="n"/>
    </row>
    <row r="325">
      <c r="A325" s="16" t="n"/>
    </row>
    <row r="326">
      <c r="A326" s="16" t="n"/>
    </row>
    <row r="327">
      <c r="A327" s="16" t="n"/>
    </row>
    <row r="328">
      <c r="A328" s="16" t="n"/>
    </row>
    <row r="329">
      <c r="A329" s="16" t="n"/>
    </row>
    <row r="330">
      <c r="A330" s="16" t="n"/>
    </row>
    <row r="331">
      <c r="A331" s="16" t="n"/>
    </row>
    <row r="332">
      <c r="A332" s="16" t="n"/>
    </row>
    <row r="333">
      <c r="A333" s="16" t="n"/>
    </row>
    <row r="334">
      <c r="A334" s="16" t="n"/>
    </row>
    <row r="335">
      <c r="A335" s="16" t="n"/>
    </row>
    <row r="336">
      <c r="A336" s="16" t="n"/>
    </row>
    <row r="337">
      <c r="A337" s="16" t="n"/>
    </row>
    <row r="338">
      <c r="A338" s="16" t="n"/>
    </row>
    <row r="339">
      <c r="A339" s="16" t="n"/>
    </row>
    <row r="340">
      <c r="A340" s="16" t="n"/>
    </row>
    <row r="341">
      <c r="A341" s="16" t="n"/>
    </row>
    <row r="342">
      <c r="A342" s="16" t="n"/>
    </row>
    <row r="343">
      <c r="A343" s="16" t="n"/>
    </row>
    <row r="344">
      <c r="A344" s="16" t="n"/>
    </row>
    <row r="345">
      <c r="A345" s="16" t="n"/>
    </row>
    <row r="346">
      <c r="A346" s="16" t="n"/>
    </row>
    <row r="347">
      <c r="A347" s="16" t="n"/>
    </row>
    <row r="348">
      <c r="A348" s="16" t="n"/>
    </row>
    <row r="349">
      <c r="A349" s="16" t="n"/>
    </row>
    <row r="350">
      <c r="A350" s="16" t="n"/>
    </row>
    <row r="351">
      <c r="A351" s="16" t="n"/>
    </row>
    <row r="352">
      <c r="A352" s="16" t="n"/>
    </row>
    <row r="353">
      <c r="A353" s="16" t="n"/>
    </row>
    <row r="354">
      <c r="A354" s="16" t="n"/>
    </row>
    <row r="355">
      <c r="A355" s="16" t="n"/>
    </row>
    <row r="356">
      <c r="A356" s="16" t="n"/>
    </row>
    <row r="357">
      <c r="A357" s="16" t="n"/>
    </row>
    <row r="358">
      <c r="A358" s="16" t="n"/>
    </row>
    <row r="359">
      <c r="A359" s="16" t="n"/>
    </row>
    <row r="360">
      <c r="A360" s="16" t="n"/>
    </row>
    <row r="361">
      <c r="A361" s="16" t="n"/>
    </row>
    <row r="362">
      <c r="A362" s="16" t="n"/>
    </row>
    <row r="363">
      <c r="A363" s="16" t="n"/>
    </row>
    <row r="364">
      <c r="A364" s="16" t="n"/>
    </row>
    <row r="365">
      <c r="A365" s="16" t="n"/>
    </row>
    <row r="366">
      <c r="A366" s="16" t="n"/>
    </row>
    <row r="367">
      <c r="A367" s="16" t="n"/>
    </row>
    <row r="368">
      <c r="A368" s="16" t="n"/>
    </row>
    <row r="369">
      <c r="A369" s="16" t="n"/>
    </row>
    <row r="370">
      <c r="A370" s="16" t="n"/>
    </row>
    <row r="371">
      <c r="A371" s="16" t="n"/>
    </row>
    <row r="372">
      <c r="A372" s="16" t="n"/>
    </row>
    <row r="373">
      <c r="A373" s="16" t="n"/>
    </row>
    <row r="374">
      <c r="A374" s="16" t="n"/>
    </row>
    <row r="375">
      <c r="A375" s="16" t="n"/>
    </row>
    <row r="376">
      <c r="A376" s="16" t="n"/>
    </row>
    <row r="377">
      <c r="A377" s="16" t="n"/>
    </row>
    <row r="378">
      <c r="A378" s="16" t="n"/>
    </row>
    <row r="379">
      <c r="A379" s="16" t="n"/>
    </row>
    <row r="380">
      <c r="A380" s="16" t="n"/>
    </row>
    <row r="381">
      <c r="A381" s="16" t="n"/>
    </row>
    <row r="382">
      <c r="A382" s="16" t="n"/>
    </row>
    <row r="383">
      <c r="A383" s="16" t="n"/>
    </row>
    <row r="384">
      <c r="A384" s="16" t="n"/>
    </row>
    <row r="385">
      <c r="A385" s="16" t="n"/>
    </row>
    <row r="386">
      <c r="A386" s="16" t="n"/>
    </row>
    <row r="387">
      <c r="A387" s="16" t="n"/>
    </row>
    <row r="388">
      <c r="A388" s="16" t="n"/>
    </row>
    <row r="389">
      <c r="A389" s="16" t="n"/>
    </row>
    <row r="390">
      <c r="A390" s="16" t="n"/>
    </row>
    <row r="391">
      <c r="A391" s="16" t="n"/>
    </row>
    <row r="392">
      <c r="A392" s="16" t="n"/>
    </row>
    <row r="393">
      <c r="A393" s="16" t="n"/>
    </row>
    <row r="394">
      <c r="A394" s="16" t="n"/>
    </row>
    <row r="395">
      <c r="A395" s="16" t="n"/>
    </row>
    <row r="396">
      <c r="A396" s="16" t="n"/>
    </row>
    <row r="397">
      <c r="A397" s="16" t="n"/>
    </row>
    <row r="398">
      <c r="A398" s="16" t="n"/>
    </row>
    <row r="399">
      <c r="A399" s="16" t="n"/>
    </row>
    <row r="400">
      <c r="A400" s="16" t="n"/>
    </row>
    <row r="401">
      <c r="A401" s="16" t="n"/>
    </row>
    <row r="402">
      <c r="A402" s="16" t="n"/>
    </row>
    <row r="403">
      <c r="A403" s="16" t="n"/>
    </row>
    <row r="404">
      <c r="A404" s="16" t="n"/>
    </row>
    <row r="405">
      <c r="A405" s="16" t="n"/>
    </row>
    <row r="406">
      <c r="A406" s="16" t="n"/>
    </row>
    <row r="407">
      <c r="A407" s="16" t="n"/>
    </row>
    <row r="408">
      <c r="A408" s="16" t="n"/>
    </row>
    <row r="409">
      <c r="A409" s="16" t="n"/>
    </row>
    <row r="410">
      <c r="A410" s="16" t="n"/>
    </row>
    <row r="411">
      <c r="A411" s="16" t="n"/>
    </row>
    <row r="412">
      <c r="A412" s="16" t="n"/>
    </row>
    <row r="413">
      <c r="A413" s="16" t="n"/>
    </row>
    <row r="414">
      <c r="A414" s="16" t="n"/>
    </row>
    <row r="415">
      <c r="A415" s="16" t="n"/>
    </row>
    <row r="416">
      <c r="A416" s="16" t="n"/>
    </row>
    <row r="417">
      <c r="A417" s="16" t="n"/>
    </row>
    <row r="418">
      <c r="A418" s="16" t="n"/>
    </row>
    <row r="419">
      <c r="A419" s="16" t="n"/>
    </row>
    <row r="420">
      <c r="A420" s="16" t="n"/>
    </row>
    <row r="421">
      <c r="A421" s="16" t="n"/>
    </row>
    <row r="422">
      <c r="A422" s="16" t="n"/>
    </row>
    <row r="423">
      <c r="A423" s="16" t="n"/>
    </row>
    <row r="424">
      <c r="A424" s="16" t="n"/>
    </row>
    <row r="425">
      <c r="A425" s="16" t="n"/>
    </row>
    <row r="426">
      <c r="A426" s="16" t="n"/>
    </row>
    <row r="427">
      <c r="A427" s="16" t="n"/>
    </row>
    <row r="428">
      <c r="A428" s="16" t="n"/>
    </row>
    <row r="429">
      <c r="A429" s="16" t="n"/>
    </row>
    <row r="430">
      <c r="A430" s="16" t="n"/>
    </row>
    <row r="431">
      <c r="A431" s="16" t="n"/>
    </row>
    <row r="432">
      <c r="A432" s="16" t="n"/>
    </row>
    <row r="433">
      <c r="A433" s="16" t="n"/>
    </row>
    <row r="434">
      <c r="A434" s="16" t="n"/>
    </row>
    <row r="435">
      <c r="A435" s="16" t="n"/>
    </row>
    <row r="436">
      <c r="A436" s="16" t="n"/>
    </row>
    <row r="437">
      <c r="A437" s="16" t="n"/>
    </row>
    <row r="438">
      <c r="A438" s="16" t="n"/>
    </row>
    <row r="439">
      <c r="A439" s="16" t="n"/>
    </row>
    <row r="440">
      <c r="A440" s="16" t="n"/>
    </row>
    <row r="441">
      <c r="A441" s="16" t="n"/>
    </row>
    <row r="442">
      <c r="A442" s="16" t="n"/>
    </row>
    <row r="443">
      <c r="A443" s="16" t="n"/>
    </row>
    <row r="444">
      <c r="A444" s="16" t="n"/>
    </row>
    <row r="445">
      <c r="A445" s="16" t="n"/>
    </row>
    <row r="446">
      <c r="A446" s="16" t="n"/>
    </row>
    <row r="447">
      <c r="A447" s="16" t="n"/>
    </row>
    <row r="448">
      <c r="A448" s="16" t="n"/>
    </row>
    <row r="449">
      <c r="A449" s="16" t="n"/>
    </row>
    <row r="450">
      <c r="A450" s="16" t="n"/>
    </row>
    <row r="451">
      <c r="A451" s="16" t="n"/>
    </row>
    <row r="452">
      <c r="A452" s="16" t="n"/>
    </row>
    <row r="453">
      <c r="A453" s="16" t="n"/>
    </row>
    <row r="454">
      <c r="A454" s="16" t="n"/>
    </row>
    <row r="455">
      <c r="A455" s="16" t="n"/>
    </row>
    <row r="456">
      <c r="A456" s="16" t="n"/>
    </row>
    <row r="457">
      <c r="A457" s="16" t="n"/>
    </row>
    <row r="458">
      <c r="A458" s="16" t="n"/>
    </row>
    <row r="459">
      <c r="A459" s="16" t="n"/>
    </row>
    <row r="460">
      <c r="A460" s="16" t="n"/>
    </row>
    <row r="461">
      <c r="A461" s="16" t="n"/>
    </row>
    <row r="462">
      <c r="A462" s="16" t="n"/>
    </row>
    <row r="463">
      <c r="A463" s="16" t="n"/>
    </row>
    <row r="464">
      <c r="A464" s="16" t="n"/>
    </row>
    <row r="465">
      <c r="A465" s="16" t="n"/>
    </row>
    <row r="466">
      <c r="A466" s="16" t="n"/>
    </row>
    <row r="467">
      <c r="A467" s="16" t="n"/>
    </row>
    <row r="468">
      <c r="A468" s="16" t="n"/>
    </row>
    <row r="469">
      <c r="A469" s="16" t="n"/>
    </row>
    <row r="470">
      <c r="A470" s="16" t="n"/>
    </row>
    <row r="471">
      <c r="A471" s="16" t="n"/>
    </row>
    <row r="472">
      <c r="A472" s="16" t="n"/>
    </row>
    <row r="473">
      <c r="A473" s="16" t="n"/>
    </row>
    <row r="474">
      <c r="A474" s="16" t="n"/>
    </row>
    <row r="475">
      <c r="A475" s="16" t="n"/>
    </row>
    <row r="476">
      <c r="A476" s="16" t="n"/>
    </row>
    <row r="477">
      <c r="A477" s="16" t="n"/>
    </row>
    <row r="478">
      <c r="A478" s="16" t="n"/>
    </row>
    <row r="479">
      <c r="A479" s="16" t="n"/>
    </row>
    <row r="480">
      <c r="A480" s="16" t="n"/>
    </row>
    <row r="481">
      <c r="A481" s="16" t="n"/>
    </row>
    <row r="482">
      <c r="A482" s="16" t="n"/>
    </row>
    <row r="483">
      <c r="A483" s="16" t="n"/>
    </row>
    <row r="484">
      <c r="A484" s="16" t="n"/>
    </row>
    <row r="485">
      <c r="A485" s="16" t="n"/>
    </row>
    <row r="486">
      <c r="A486" s="16" t="n"/>
    </row>
    <row r="487">
      <c r="A487" s="16" t="n"/>
    </row>
    <row r="488">
      <c r="A488" s="16" t="n"/>
    </row>
    <row r="489">
      <c r="A489" s="16" t="n"/>
    </row>
    <row r="490">
      <c r="A490" s="16" t="n"/>
    </row>
    <row r="491">
      <c r="A491" s="16" t="n"/>
    </row>
    <row r="492">
      <c r="A492" s="16" t="n"/>
    </row>
    <row r="493">
      <c r="A493" s="16" t="n"/>
    </row>
    <row r="494">
      <c r="A494" s="16" t="n"/>
    </row>
    <row r="495">
      <c r="A495" s="16" t="n"/>
    </row>
    <row r="496">
      <c r="A496" s="16" t="n"/>
    </row>
    <row r="497">
      <c r="A497" s="16" t="n"/>
    </row>
    <row r="498">
      <c r="A498" s="16" t="n"/>
    </row>
    <row r="499">
      <c r="A499" s="16" t="n"/>
    </row>
    <row r="500">
      <c r="A500" s="16" t="n"/>
    </row>
  </sheetData>
  <dataValidations count="1">
    <dataValidation sqref="A2:A500" showDropDown="0" showInputMessage="0" showErrorMessage="1" allowBlank="1" errorTitle="Date" error="Enter a date, for example 2027-01-29." type="date" operator="between">
      <formula1>36526</formula1>
      <formula2>73415</formula2>
    </dataValidation>
  </dataValidations>
  <pageMargins left="0.5" right="0.5" top="0.6" bottom="0.7" header="0.5" footer="0.5"/>
  <pageSetup orientation="landscape" paperSize="1" fitToHeight="0" fitToWidth="1"/>
  <headerFooter>
    <oddHeader/>
    <oddFooter>&amp;LSource: https://www.grantcue.com/blog/grant-tracking-template-google-sheets | GrantCue&amp;RPage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10"/>
  <sheetViews>
    <sheetView workbookViewId="0">
      <selection activeCell="A1" sqref="A1"/>
    </sheetView>
  </sheetViews>
  <sheetFormatPr baseColWidth="8" defaultRowHeight="15"/>
  <cols>
    <col width="24" customWidth="1" min="1" max="1"/>
    <col width="16" customWidth="1" min="2" max="2"/>
    <col width="18" customWidth="1" min="3" max="3"/>
    <col width="14" customWidth="1" min="4" max="4"/>
  </cols>
  <sheetData>
    <row r="1" ht="21" customHeight="1">
      <c r="A1" s="1" t="inlineStr">
        <is>
          <t>Lists</t>
        </is>
      </c>
    </row>
    <row r="2">
      <c r="A2" s="5" t="inlineStr">
        <is>
          <t>Warning window (days)</t>
        </is>
      </c>
      <c r="B2" s="20" t="n">
        <v>14</v>
      </c>
    </row>
    <row r="3">
      <c r="A3" s="2" t="inlineStr">
        <is>
          <t>Flag shows Due soon when the funder due date is this many days away or fewer.</t>
        </is>
      </c>
    </row>
    <row r="4">
      <c r="A4" s="8" t="inlineStr">
        <is>
          <t>Type</t>
        </is>
      </c>
      <c r="B4" s="8" t="inlineStr">
        <is>
          <t>Stage</t>
        </is>
      </c>
      <c r="C4" s="8" t="inlineStr">
        <is>
          <t>Deliverable</t>
        </is>
      </c>
      <c r="D4" s="8" t="inlineStr">
        <is>
          <t>Status</t>
        </is>
      </c>
    </row>
    <row r="5">
      <c r="A5" s="10" t="inlineStr">
        <is>
          <t>Foundation</t>
        </is>
      </c>
      <c r="B5" s="10" t="inlineStr">
        <is>
          <t>Prospect</t>
        </is>
      </c>
      <c r="C5" s="10" t="inlineStr">
        <is>
          <t>LOI</t>
        </is>
      </c>
      <c r="D5" s="10" t="inlineStr">
        <is>
          <t>Not started</t>
        </is>
      </c>
    </row>
    <row r="6">
      <c r="A6" s="10" t="inlineStr">
        <is>
          <t>Federal</t>
        </is>
      </c>
      <c r="B6" s="10" t="inlineStr">
        <is>
          <t>Drafting</t>
        </is>
      </c>
      <c r="C6" s="10" t="inlineStr">
        <is>
          <t>Application</t>
        </is>
      </c>
      <c r="D6" s="10" t="inlineStr">
        <is>
          <t>In progress</t>
        </is>
      </c>
    </row>
    <row r="7">
      <c r="A7" s="10" t="inlineStr">
        <is>
          <t>State or local</t>
        </is>
      </c>
      <c r="B7" s="10" t="inlineStr">
        <is>
          <t>Submitted</t>
        </is>
      </c>
      <c r="C7" s="10" t="inlineStr">
        <is>
          <t>Interim report</t>
        </is>
      </c>
      <c r="D7" s="10" t="inlineStr">
        <is>
          <t>Submitted</t>
        </is>
      </c>
    </row>
    <row r="8">
      <c r="A8" s="10" t="inlineStr">
        <is>
          <t>Corporate</t>
        </is>
      </c>
      <c r="B8" s="10" t="inlineStr">
        <is>
          <t>Awarded</t>
        </is>
      </c>
      <c r="C8" s="10" t="inlineStr">
        <is>
          <t>Final report</t>
        </is>
      </c>
      <c r="D8" s="10" t="inlineStr">
        <is>
          <t>Cancelled</t>
        </is>
      </c>
    </row>
    <row r="9">
      <c r="A9" s="10" t="inlineStr">
        <is>
          <t>Other</t>
        </is>
      </c>
      <c r="B9" s="10" t="inlineStr">
        <is>
          <t>Declined</t>
        </is>
      </c>
      <c r="C9" s="10" t="inlineStr">
        <is>
          <t>Financial report</t>
        </is>
      </c>
    </row>
    <row r="10">
      <c r="B10" s="10" t="inlineStr">
        <is>
          <t>Closed</t>
        </is>
      </c>
      <c r="C10" s="10" t="inlineStr">
        <is>
          <t>Other</t>
        </is>
      </c>
    </row>
  </sheetData>
  <dataValidations count="1">
    <dataValidation sqref="B2" showDropDown="0" showInputMessage="0" showErrorMessage="1" allowBlank="0" errorTitle="Warning window" error="Enter the warning window as a whole number of days, for example 14." type="whole" operator="between">
      <formula1>0</formula1>
      <formula2>365</formula2>
    </dataValidation>
  </dataValidations>
  <pageMargins left="0.5" right="0.5" top="0.6" bottom="0.7" header="0.5" footer="0.5"/>
  <pageSetup orientation="portrait" paperSize="1" fitToHeight="0" fitToWidth="1"/>
  <headerFooter>
    <oddHeader/>
    <oddFooter>&amp;LSource: https://www.grantcue.com/blog/grant-tracking-template-google-sheets | GrantCue&amp;RPage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Grant Tracking Workbook</dc:title>
  <dcterms:created xmlns:dcterms="http://purl.org/dc/terms/" xmlns:xsi="http://www.w3.org/2001/XMLSchema-instance" xsi:type="dcterms:W3CDTF">2026-09-22T12:00:00Z</dcterms:created>
  <dcterms:modified xmlns:dcterms="http://purl.org/dc/terms/" xmlns:xsi="http://www.w3.org/2001/XMLSchema-instance" xsi:type="dcterms:W3CDTF">2026-09-23T01:50:51Z</dcterms:modified>
  <cp:lastModifiedBy>GrantCue</cp:lastModifiedBy>
</cp:coreProperties>
</file>