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vptom\Github\grantcue\content-drafts\seo-audit-2026-10-06\new-content\assets\schedule-of-expenditures-of-federal-awards\"/>
    </mc:Choice>
  </mc:AlternateContent>
  <xr:revisionPtr revIDLastSave="0" documentId="13_ncr:1_{419B118D-0352-40E1-A1F9-3DB408756719}" xr6:coauthVersionLast="47" xr6:coauthVersionMax="47" xr10:uidLastSave="{00000000-0000-0000-0000-000000000000}"/>
  <bookViews>
    <workbookView xWindow="-120" yWindow="-120" windowWidth="29040" windowHeight="15720" xr2:uid="{00000000-000D-0000-FFFF-FFFF00000000}"/>
  </bookViews>
  <sheets>
    <sheet name="Read Me" sheetId="1" r:id="rId1"/>
    <sheet name="SEFA" sheetId="2" r:id="rId2"/>
    <sheet name="Tie-out" sheetId="3" r:id="rId3"/>
    <sheet name="Notes" sheetId="4" r:id="rId4"/>
    <sheet name="ALN list"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8" i="3" l="1"/>
  <c r="B17" i="3"/>
  <c r="B16" i="3"/>
  <c r="B15" i="3"/>
  <c r="B14" i="3"/>
  <c r="K46" i="2"/>
  <c r="B9" i="3" s="1"/>
  <c r="J46" i="2"/>
  <c r="B4" i="3" s="1"/>
  <c r="B6" i="3" s="1"/>
  <c r="B7" i="3" s="1"/>
  <c r="N45" i="2"/>
  <c r="E45" i="2"/>
  <c r="N44" i="2"/>
  <c r="E44" i="2"/>
  <c r="N43" i="2"/>
  <c r="E43" i="2"/>
  <c r="N42" i="2"/>
  <c r="E42" i="2"/>
  <c r="N41" i="2"/>
  <c r="E41" i="2"/>
  <c r="N40" i="2"/>
  <c r="E40" i="2"/>
  <c r="N39" i="2"/>
  <c r="E39" i="2"/>
  <c r="N38" i="2"/>
  <c r="E38" i="2"/>
  <c r="N37" i="2"/>
  <c r="E37" i="2"/>
  <c r="N36" i="2"/>
  <c r="E36" i="2"/>
  <c r="N35" i="2"/>
  <c r="E35" i="2"/>
  <c r="N34" i="2"/>
  <c r="E34" i="2"/>
  <c r="N33" i="2"/>
  <c r="E33" i="2"/>
  <c r="N32" i="2"/>
  <c r="E32" i="2"/>
  <c r="N31" i="2"/>
  <c r="E31" i="2"/>
  <c r="N30" i="2"/>
  <c r="E30" i="2"/>
  <c r="N29" i="2"/>
  <c r="E29" i="2"/>
  <c r="N28" i="2"/>
  <c r="E28" i="2"/>
  <c r="N27" i="2"/>
  <c r="E27" i="2"/>
  <c r="N26" i="2"/>
  <c r="E26" i="2"/>
  <c r="N25" i="2"/>
  <c r="E25" i="2"/>
  <c r="N24" i="2"/>
  <c r="E24" i="2"/>
  <c r="N23" i="2"/>
  <c r="E23" i="2"/>
  <c r="N22" i="2"/>
  <c r="E22" i="2"/>
  <c r="N21" i="2"/>
  <c r="E21" i="2"/>
  <c r="N20" i="2"/>
  <c r="E20" i="2"/>
  <c r="N19" i="2"/>
  <c r="E19" i="2"/>
  <c r="N18" i="2"/>
  <c r="E18" i="2"/>
  <c r="N17" i="2"/>
  <c r="E17" i="2"/>
  <c r="N16" i="2"/>
  <c r="E16" i="2"/>
  <c r="N15" i="2"/>
  <c r="E15" i="2"/>
  <c r="N14" i="2"/>
  <c r="E14" i="2"/>
  <c r="N13" i="2"/>
  <c r="E13" i="2"/>
  <c r="N12" i="2"/>
  <c r="E12" i="2"/>
  <c r="N11" i="2"/>
  <c r="E11" i="2"/>
  <c r="N10" i="2"/>
  <c r="E10" i="2"/>
  <c r="N9" i="2"/>
  <c r="E9" i="2"/>
  <c r="N8" i="2"/>
  <c r="E8" i="2"/>
  <c r="N7" i="2"/>
  <c r="E7" i="2"/>
  <c r="N6" i="2"/>
  <c r="E6" i="2"/>
  <c r="B10" i="3" l="1"/>
</calcChain>
</file>

<file path=xl/sharedStrings.xml><?xml version="1.0" encoding="utf-8"?>
<sst xmlns="http://schemas.openxmlformats.org/spreadsheetml/2006/main" count="122" uniqueCount="102">
  <si>
    <t>SEFA workbook: schedule of expenditures of federal awards</t>
  </si>
  <si>
    <t>Version 1.0  |  October 2026  |  Published by GrantCue  |  Free to copy, edit and share</t>
  </si>
  <si>
    <t>What this is</t>
  </si>
  <si>
    <t>SEFA tab</t>
  </si>
  <si>
    <t>One row per federal program (and per award line if you list award years separately). Cream cells are for your entries. The Row check column tells you what a row is missing. Row 46 totals the schedule.</t>
  </si>
  <si>
    <t>Tie-out tab</t>
  </si>
  <si>
    <t>Compares the SEFA total with the federal expenditure total you pull from the general ledger, and totals each cluster you list.</t>
  </si>
  <si>
    <t>Notes tab</t>
  </si>
  <si>
    <t>ALN list tab</t>
  </si>
  <si>
    <t>Type your own Assistance Listing numbers and program titles. The SEFA tab looks the title up from the number you enter. Find numbers at sam.gov/assistance-listings.</t>
  </si>
  <si>
    <t>Sample data</t>
  </si>
  <si>
    <t>The sample rows are a composite county with invented program numbers (00.101 and so on). They are not real programs. Delete them and the sample ledger figure before use. Illustrative figures, not data from a real organization.</t>
  </si>
  <si>
    <t>De minimis rate</t>
  </si>
  <si>
    <t>2 CFR 200.414(f) says up to 15 percent of modified total direct costs. Use the regulation figure in your notes, not an older figure.</t>
  </si>
  <si>
    <t>What the file cannot do</t>
  </si>
  <si>
    <t>It cannot decide what counts as expended (see 2 CFR 200.502), look up program numbers for you, or send anything to the Federal Audit Clearinghouse.</t>
  </si>
  <si>
    <t>Schedule of expenditures of federal awards</t>
  </si>
  <si>
    <t>Illustrative figures, not data from a real organization.</t>
  </si>
  <si>
    <t>Entity and fiscal year (enter):</t>
  </si>
  <si>
    <t>Example County (composite), fiscal year ended December 31, 2026</t>
  </si>
  <si>
    <t>Federal agency</t>
  </si>
  <si>
    <t>Assistance Listing number (ALN)</t>
  </si>
  <si>
    <t>Other identifying number (only if no ALN)</t>
  </si>
  <si>
    <t>Program name</t>
  </si>
  <si>
    <t>Program title from ALN list</t>
  </si>
  <si>
    <t>Cluster name (blank if none)</t>
  </si>
  <si>
    <t>Direct or pass-through</t>
  </si>
  <si>
    <t>Pass-through entity</t>
  </si>
  <si>
    <t>Pass-through identifying number (if assigned)</t>
  </si>
  <si>
    <t>Federal awards expended</t>
  </si>
  <si>
    <t>Passed to subrecipients</t>
  </si>
  <si>
    <t>Loan or loan guarantee</t>
  </si>
  <si>
    <t>Loan balance at end of period</t>
  </si>
  <si>
    <t>Row check</t>
  </si>
  <si>
    <t>Example Federal Agency A</t>
  </si>
  <si>
    <t>00.101</t>
  </si>
  <si>
    <t>Program A1</t>
  </si>
  <si>
    <t>Direct</t>
  </si>
  <si>
    <t>No</t>
  </si>
  <si>
    <t>00.102</t>
  </si>
  <si>
    <t>Program A2</t>
  </si>
  <si>
    <t>Example Federal Agency B</t>
  </si>
  <si>
    <t>00.201</t>
  </si>
  <si>
    <t>Program B1</t>
  </si>
  <si>
    <t>Example Cluster (composite)</t>
  </si>
  <si>
    <t>00.202</t>
  </si>
  <si>
    <t>Program B2</t>
  </si>
  <si>
    <t>Example Federal Agency C</t>
  </si>
  <si>
    <t>00.301</t>
  </si>
  <si>
    <t>Program C1</t>
  </si>
  <si>
    <t>Pass-through</t>
  </si>
  <si>
    <t>Example State Department (composite)</t>
  </si>
  <si>
    <t>ST-2026-0417</t>
  </si>
  <si>
    <t>Example Federal Agency D</t>
  </si>
  <si>
    <t>00.401</t>
  </si>
  <si>
    <t>Program D1 (loan)</t>
  </si>
  <si>
    <t>Yes</t>
  </si>
  <si>
    <t>Total federal awards expended</t>
  </si>
  <si>
    <t>Tie-out: schedule to general ledger</t>
  </si>
  <si>
    <t>Total federal awards expended per the SEFA tab</t>
  </si>
  <si>
    <t>Federal expenditures per the general ledger (enter)</t>
  </si>
  <si>
    <t>Difference</t>
  </si>
  <si>
    <t>Status</t>
  </si>
  <si>
    <t>Total passed to subrecipients per the SEFA tab</t>
  </si>
  <si>
    <t>Rows on the SEFA tab that need attention</t>
  </si>
  <si>
    <t>Cluster totals</t>
  </si>
  <si>
    <t>Cluster name (enter exactly as on the SEFA tab)</t>
  </si>
  <si>
    <t>Total expended</t>
  </si>
  <si>
    <t>Notes to the schedule: topics and sample wording</t>
  </si>
  <si>
    <t>Note topic</t>
  </si>
  <si>
    <t>Sample wording (replace with your own)</t>
  </si>
  <si>
    <t>Where the requirement comes from</t>
  </si>
  <si>
    <t>1. Basis of presentation</t>
  </si>
  <si>
    <t>The schedule includes the federal award activity of Example County (composite) for the fiscal year ended December 31, 2026, on the basis of when the activity related to each award occurred.</t>
  </si>
  <si>
    <t>2 CFR 200.510(b), 200.502(a)</t>
  </si>
  <si>
    <t>2. Significant accounting policies</t>
  </si>
  <si>
    <t>Describe the accounting basis and policies used to prepare the schedule, such as how expenditures are recognized and how non-cash assistance is valued.</t>
  </si>
  <si>
    <t>2 CFR 200.510(b)(6)</t>
  </si>
  <si>
    <t>3. De minimis indirect cost rate</t>
  </si>
  <si>
    <t>Example County (composite) has a negotiated indirect cost rate and did not elect the de minimis rate of up to 15 percent. (If it had, say so here.)</t>
  </si>
  <si>
    <t>2 CFR 200.510(b)(6), 200.414(f)</t>
  </si>
  <si>
    <t>4. Loan and loan guarantee balances</t>
  </si>
  <si>
    <t>The balance of the Program D1 loan outstanding at December 31, 2026 was $138,000.</t>
  </si>
  <si>
    <t>2 CFR 200.510(b)(5), 200.502(b)</t>
  </si>
  <si>
    <t>5. Non-cash assistance</t>
  </si>
  <si>
    <t>State what non-cash assistance, if any, is included and how it was valued (fair market value at receipt, or the agency's assessed value).</t>
  </si>
  <si>
    <t>2 CFR 200.502(g)</t>
  </si>
  <si>
    <t>6. Amounts passed to subrecipients</t>
  </si>
  <si>
    <t>The amounts shown as passed to subrecipients are the amounts provided from each program. Transfers between departments of the county are not subawards.</t>
  </si>
  <si>
    <t>2 CFR 200.510(b)(4)</t>
  </si>
  <si>
    <t>Your Assistance Listing numbers and program titles</t>
  </si>
  <si>
    <t>Look up each number at sam.gov/assistance-listings and type the number and title here. Illustrative figures, not data from a real organization.</t>
  </si>
  <si>
    <t>Assistance Listing number</t>
  </si>
  <si>
    <t>Program title</t>
  </si>
  <si>
    <t>Example Program A1 (invented)</t>
  </si>
  <si>
    <t>Example Program A2 (invented)</t>
  </si>
  <si>
    <t>Example Program B1 (invented)</t>
  </si>
  <si>
    <t>Example Program B2 (invented)</t>
  </si>
  <si>
    <t>Example Program C1 (invented)</t>
  </si>
  <si>
    <t>Example Program D1 (invented)</t>
  </si>
  <si>
    <t>A starting layout to adapt for the schedule described in 2 CFR 200.510(b). It is not accounting or legal advice, it does not file anything, and it does not replace your auditor's review. Check every line against the regulation and your auditor's instructions.</t>
  </si>
  <si>
    <t>Six common note topics, with sample wording to replace with your own and the rule behind each. The rule requires notes on accounting policies and the de minimis election (2 CFR 200.510(b)(6)) and on loan balances (2 CFR 200.510(b)(5)).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</si>
</sst>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 x14ac:knownFonts="1">
    <font>
      <sz val="11"/>
      <color theme="1"/>
      <name val="Calibri"/>
      <family val="2"/>
      <scheme val="minor"/>
    </font>
    <font>
      <b/>
      <sz val="14"/>
      <color rgb="FF1F3864"/>
      <name val="Calibri"/>
    </font>
    <font>
      <b/>
      <sz val="11"/>
      <name val="Calibri"/>
    </font>
    <font>
      <i/>
      <sz val="11"/>
      <name val="Calibri"/>
    </font>
  </fonts>
  <fills count="4">
    <fill>
      <patternFill patternType="none"/>
    </fill>
    <fill>
      <patternFill patternType="gray125"/>
    </fill>
    <fill>
      <patternFill patternType="solid">
        <fgColor rgb="FFFFF9E5"/>
      </patternFill>
    </fill>
    <fill>
      <patternFill patternType="solid">
        <fgColor rgb="FFD9E2F3"/>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8">
    <xf numFmtId="0" fontId="0" fillId="0" borderId="0" xfId="0"/>
    <xf numFmtId="0" fontId="1" fillId="0" borderId="0" xfId="0" applyFont="1"/>
    <xf numFmtId="0" fontId="2" fillId="0" borderId="0" xfId="0" applyFont="1" applyAlignment="1">
      <alignment vertical="top"/>
    </xf>
    <xf numFmtId="0" fontId="0" fillId="0" borderId="0" xfId="0" applyAlignment="1">
      <alignment vertical="top" wrapText="1"/>
    </xf>
    <xf numFmtId="0" fontId="3" fillId="0" borderId="0" xfId="0" applyFont="1"/>
    <xf numFmtId="0" fontId="2" fillId="0" borderId="0" xfId="0" applyFont="1"/>
    <xf numFmtId="0" fontId="0" fillId="2" borderId="0" xfId="0" applyFill="1"/>
    <xf numFmtId="0" fontId="2" fillId="3" borderId="1" xfId="0" applyFont="1" applyFill="1" applyBorder="1" applyAlignment="1">
      <alignment horizontal="center" vertical="center" wrapText="1"/>
    </xf>
    <xf numFmtId="0" fontId="0" fillId="2" borderId="1" xfId="0" applyFill="1" applyBorder="1"/>
    <xf numFmtId="49" fontId="0" fillId="2" borderId="1" xfId="0" applyNumberFormat="1" applyFill="1" applyBorder="1"/>
    <xf numFmtId="0" fontId="0" fillId="0" borderId="1" xfId="0" applyBorder="1"/>
    <xf numFmtId="164" fontId="0" fillId="2" borderId="1" xfId="0" applyNumberFormat="1" applyFill="1" applyBorder="1"/>
    <xf numFmtId="0" fontId="2" fillId="3" borderId="1" xfId="0" applyFont="1" applyFill="1" applyBorder="1"/>
    <xf numFmtId="164" fontId="2" fillId="3" borderId="1" xfId="0" applyNumberFormat="1" applyFont="1" applyFill="1" applyBorder="1"/>
    <xf numFmtId="164" fontId="0" fillId="0" borderId="1" xfId="0" applyNumberFormat="1" applyBorder="1"/>
    <xf numFmtId="1" fontId="0" fillId="0" borderId="1" xfId="0" applyNumberFormat="1" applyBorder="1"/>
    <xf numFmtId="0" fontId="0" fillId="0" borderId="1" xfId="0" applyBorder="1" applyAlignment="1">
      <alignment vertical="top" wrapText="1"/>
    </xf>
    <xf numFmtId="0" fontId="0" fillId="2" borderId="1" xfId="0" applyFill="1" applyBorder="1" applyAlignment="1">
      <alignment vertical="top" wrapText="1"/>
    </xf>
  </cellXfs>
  <cellStyles count="1">
    <cellStyle name="Normal" xfId="0" builtinId="0"/>
  </cellStyles>
  <dxfs count="1">
    <dxf>
      <fill>
        <patternFill patternType="solid">
          <fgColor rgb="FFFFE699"/>
          <bgColor rgb="FFFFE699"/>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1"/>
  <sheetViews>
    <sheetView tabSelected="1" workbookViewId="0"/>
  </sheetViews>
  <sheetFormatPr defaultRowHeight="15" x14ac:dyDescent="0.25"/>
  <cols>
    <col min="1" max="1" width="24" customWidth="1"/>
    <col min="2" max="2" width="110" customWidth="1"/>
  </cols>
  <sheetData>
    <row r="1" spans="1:2" ht="18.75" x14ac:dyDescent="0.3">
      <c r="A1" s="1" t="s">
        <v>0</v>
      </c>
    </row>
    <row r="2" spans="1:2" x14ac:dyDescent="0.25">
      <c r="A2" t="s">
        <v>1</v>
      </c>
    </row>
    <row r="4" spans="1:2" ht="48" customHeight="1" x14ac:dyDescent="0.25">
      <c r="A4" s="2" t="s">
        <v>2</v>
      </c>
      <c r="B4" s="3" t="s">
        <v>100</v>
      </c>
    </row>
    <row r="5" spans="1:2" ht="48" customHeight="1" x14ac:dyDescent="0.25">
      <c r="A5" s="2" t="s">
        <v>3</v>
      </c>
      <c r="B5" s="3" t="s">
        <v>4</v>
      </c>
    </row>
    <row r="6" spans="1:2" ht="48" customHeight="1" x14ac:dyDescent="0.25">
      <c r="A6" s="2" t="s">
        <v>5</v>
      </c>
      <c r="B6" s="3" t="s">
        <v>6</v>
      </c>
    </row>
    <row r="7" spans="1:2" ht="48" customHeight="1" x14ac:dyDescent="0.25">
      <c r="A7" s="2" t="s">
        <v>7</v>
      </c>
      <c r="B7" s="3" t="s">
        <v>101</v>
      </c>
    </row>
    <row r="8" spans="1:2" ht="48" customHeight="1" x14ac:dyDescent="0.25">
      <c r="A8" s="2" t="s">
        <v>8</v>
      </c>
      <c r="B8" s="3" t="s">
        <v>9</v>
      </c>
    </row>
    <row r="9" spans="1:2" ht="48" customHeight="1" x14ac:dyDescent="0.25">
      <c r="A9" s="2" t="s">
        <v>10</v>
      </c>
      <c r="B9" s="3" t="s">
        <v>11</v>
      </c>
    </row>
    <row r="10" spans="1:2" ht="48" customHeight="1" x14ac:dyDescent="0.25">
      <c r="A10" s="2" t="s">
        <v>12</v>
      </c>
      <c r="B10" s="3" t="s">
        <v>13</v>
      </c>
    </row>
    <row r="11" spans="1:2" ht="48" customHeight="1" x14ac:dyDescent="0.25">
      <c r="A11" s="2" t="s">
        <v>14</v>
      </c>
      <c r="B11" s="3" t="s">
        <v>15</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46"/>
  <sheetViews>
    <sheetView workbookViewId="0">
      <pane ySplit="5" topLeftCell="A6" activePane="bottomLeft" state="frozen"/>
      <selection pane="bottomLeft"/>
    </sheetView>
  </sheetViews>
  <sheetFormatPr defaultRowHeight="15" x14ac:dyDescent="0.25"/>
  <cols>
    <col min="1" max="1" width="26" customWidth="1"/>
    <col min="2" max="2" width="16" customWidth="1"/>
    <col min="3" max="3" width="18" customWidth="1"/>
    <col min="4" max="4" width="24" customWidth="1"/>
    <col min="5" max="6" width="26" customWidth="1"/>
    <col min="7" max="7" width="16" customWidth="1"/>
    <col min="8" max="8" width="30" customWidth="1"/>
    <col min="9" max="9" width="20" customWidth="1"/>
    <col min="10" max="11" width="16" customWidth="1"/>
    <col min="12" max="12" width="14" customWidth="1"/>
    <col min="13" max="13" width="16" customWidth="1"/>
    <col min="14" max="14" width="26" customWidth="1"/>
  </cols>
  <sheetData>
    <row r="1" spans="1:14" ht="18.75" x14ac:dyDescent="0.3">
      <c r="A1" s="1" t="s">
        <v>16</v>
      </c>
    </row>
    <row r="2" spans="1:14" x14ac:dyDescent="0.25">
      <c r="A2" s="4" t="s">
        <v>17</v>
      </c>
    </row>
    <row r="3" spans="1:14" x14ac:dyDescent="0.25">
      <c r="A3" s="5" t="s">
        <v>18</v>
      </c>
      <c r="C3" s="6" t="s">
        <v>19</v>
      </c>
    </row>
    <row r="5" spans="1:14" ht="48" customHeight="1" x14ac:dyDescent="0.25">
      <c r="A5" s="7" t="s">
        <v>20</v>
      </c>
      <c r="B5" s="7" t="s">
        <v>21</v>
      </c>
      <c r="C5" s="7" t="s">
        <v>22</v>
      </c>
      <c r="D5" s="7" t="s">
        <v>23</v>
      </c>
      <c r="E5" s="7" t="s">
        <v>24</v>
      </c>
      <c r="F5" s="7" t="s">
        <v>25</v>
      </c>
      <c r="G5" s="7" t="s">
        <v>26</v>
      </c>
      <c r="H5" s="7" t="s">
        <v>27</v>
      </c>
      <c r="I5" s="7" t="s">
        <v>28</v>
      </c>
      <c r="J5" s="7" t="s">
        <v>29</v>
      </c>
      <c r="K5" s="7" t="s">
        <v>30</v>
      </c>
      <c r="L5" s="7" t="s">
        <v>31</v>
      </c>
      <c r="M5" s="7" t="s">
        <v>32</v>
      </c>
      <c r="N5" s="7" t="s">
        <v>33</v>
      </c>
    </row>
    <row r="6" spans="1:14" x14ac:dyDescent="0.25">
      <c r="A6" s="8" t="s">
        <v>34</v>
      </c>
      <c r="B6" s="9" t="s">
        <v>35</v>
      </c>
      <c r="C6" s="8"/>
      <c r="D6" s="8" t="s">
        <v>36</v>
      </c>
      <c r="E6" s="10" t="str">
        <f>IF(B6="","",IFERROR(INDEX('ALN list'!$B$5:$B$204,MATCH(B6,'ALN list'!$A$5:$A$204,0)),"Not in ALN list"))</f>
        <v>Example Program A1 (invented)</v>
      </c>
      <c r="F6" s="8"/>
      <c r="G6" s="8" t="s">
        <v>37</v>
      </c>
      <c r="H6" s="8"/>
      <c r="I6" s="8"/>
      <c r="J6" s="11">
        <v>412000</v>
      </c>
      <c r="K6" s="11">
        <v>120000</v>
      </c>
      <c r="L6" s="8" t="s">
        <v>38</v>
      </c>
      <c r="M6" s="11"/>
      <c r="N6" s="10" t="str">
        <f t="shared" ref="N6:N45" si="0">IF(COUNTA(A6:D6,F6:M6)=0,"",IF(A6="","Add federal agency",IF(AND(B6="",C6=""),"Add ALN or other number",IF(J6="","Add amount expended",IF(AND(G6="Pass-through",H6=""),"Add pass-through entity",IF(AND(L6="Yes",M6=""),"Add loan balance","OK"))))))</f>
        <v>OK</v>
      </c>
    </row>
    <row r="7" spans="1:14" x14ac:dyDescent="0.25">
      <c r="A7" s="8" t="s">
        <v>34</v>
      </c>
      <c r="B7" s="9" t="s">
        <v>39</v>
      </c>
      <c r="C7" s="8"/>
      <c r="D7" s="8" t="s">
        <v>40</v>
      </c>
      <c r="E7" s="10" t="str">
        <f>IF(B7="","",IFERROR(INDEX('ALN list'!$B$5:$B$204,MATCH(B7,'ALN list'!$A$5:$A$204,0)),"Not in ALN list"))</f>
        <v>Example Program A2 (invented)</v>
      </c>
      <c r="F7" s="8"/>
      <c r="G7" s="8" t="s">
        <v>37</v>
      </c>
      <c r="H7" s="8"/>
      <c r="I7" s="8"/>
      <c r="J7" s="11">
        <v>236500</v>
      </c>
      <c r="K7" s="11">
        <v>0</v>
      </c>
      <c r="L7" s="8" t="s">
        <v>38</v>
      </c>
      <c r="M7" s="11"/>
      <c r="N7" s="10" t="str">
        <f t="shared" si="0"/>
        <v>OK</v>
      </c>
    </row>
    <row r="8" spans="1:14" x14ac:dyDescent="0.25">
      <c r="A8" s="8" t="s">
        <v>41</v>
      </c>
      <c r="B8" s="9" t="s">
        <v>42</v>
      </c>
      <c r="C8" s="8"/>
      <c r="D8" s="8" t="s">
        <v>43</v>
      </c>
      <c r="E8" s="10" t="str">
        <f>IF(B8="","",IFERROR(INDEX('ALN list'!$B$5:$B$204,MATCH(B8,'ALN list'!$A$5:$A$204,0)),"Not in ALN list"))</f>
        <v>Example Program B1 (invented)</v>
      </c>
      <c r="F8" s="8" t="s">
        <v>44</v>
      </c>
      <c r="G8" s="8" t="s">
        <v>37</v>
      </c>
      <c r="H8" s="8"/>
      <c r="I8" s="8"/>
      <c r="J8" s="11">
        <v>180000</v>
      </c>
      <c r="K8" s="11">
        <v>40000</v>
      </c>
      <c r="L8" s="8" t="s">
        <v>38</v>
      </c>
      <c r="M8" s="11"/>
      <c r="N8" s="10" t="str">
        <f t="shared" si="0"/>
        <v>OK</v>
      </c>
    </row>
    <row r="9" spans="1:14" x14ac:dyDescent="0.25">
      <c r="A9" s="8" t="s">
        <v>41</v>
      </c>
      <c r="B9" s="9" t="s">
        <v>45</v>
      </c>
      <c r="C9" s="8"/>
      <c r="D9" s="8" t="s">
        <v>46</v>
      </c>
      <c r="E9" s="10" t="str">
        <f>IF(B9="","",IFERROR(INDEX('ALN list'!$B$5:$B$204,MATCH(B9,'ALN list'!$A$5:$A$204,0)),"Not in ALN list"))</f>
        <v>Example Program B2 (invented)</v>
      </c>
      <c r="F9" s="8" t="s">
        <v>44</v>
      </c>
      <c r="G9" s="8" t="s">
        <v>37</v>
      </c>
      <c r="H9" s="8"/>
      <c r="I9" s="8"/>
      <c r="J9" s="11">
        <v>95500</v>
      </c>
      <c r="K9" s="11">
        <v>0</v>
      </c>
      <c r="L9" s="8" t="s">
        <v>38</v>
      </c>
      <c r="M9" s="11"/>
      <c r="N9" s="10" t="str">
        <f t="shared" si="0"/>
        <v>OK</v>
      </c>
    </row>
    <row r="10" spans="1:14" x14ac:dyDescent="0.25">
      <c r="A10" s="8" t="s">
        <v>47</v>
      </c>
      <c r="B10" s="9" t="s">
        <v>48</v>
      </c>
      <c r="C10" s="8"/>
      <c r="D10" s="8" t="s">
        <v>49</v>
      </c>
      <c r="E10" s="10" t="str">
        <f>IF(B10="","",IFERROR(INDEX('ALN list'!$B$5:$B$204,MATCH(B10,'ALN list'!$A$5:$A$204,0)),"Not in ALN list"))</f>
        <v>Example Program C1 (invented)</v>
      </c>
      <c r="F10" s="8"/>
      <c r="G10" s="8" t="s">
        <v>50</v>
      </c>
      <c r="H10" s="8" t="s">
        <v>51</v>
      </c>
      <c r="I10" s="8" t="s">
        <v>52</v>
      </c>
      <c r="J10" s="11">
        <v>310000</v>
      </c>
      <c r="K10" s="11">
        <v>0</v>
      </c>
      <c r="L10" s="8" t="s">
        <v>38</v>
      </c>
      <c r="M10" s="11"/>
      <c r="N10" s="10" t="str">
        <f t="shared" si="0"/>
        <v>OK</v>
      </c>
    </row>
    <row r="11" spans="1:14" x14ac:dyDescent="0.25">
      <c r="A11" s="8" t="s">
        <v>53</v>
      </c>
      <c r="B11" s="9" t="s">
        <v>54</v>
      </c>
      <c r="C11" s="8"/>
      <c r="D11" s="8" t="s">
        <v>55</v>
      </c>
      <c r="E11" s="10" t="str">
        <f>IF(B11="","",IFERROR(INDEX('ALN list'!$B$5:$B$204,MATCH(B11,'ALN list'!$A$5:$A$204,0)),"Not in ALN list"))</f>
        <v>Example Program D1 (invented)</v>
      </c>
      <c r="F11" s="8"/>
      <c r="G11" s="8" t="s">
        <v>37</v>
      </c>
      <c r="H11" s="8"/>
      <c r="I11" s="8"/>
      <c r="J11" s="11">
        <v>150000</v>
      </c>
      <c r="K11" s="11">
        <v>0</v>
      </c>
      <c r="L11" s="8" t="s">
        <v>56</v>
      </c>
      <c r="M11" s="11">
        <v>138000</v>
      </c>
      <c r="N11" s="10" t="str">
        <f t="shared" si="0"/>
        <v>OK</v>
      </c>
    </row>
    <row r="12" spans="1:14" x14ac:dyDescent="0.25">
      <c r="A12" s="8"/>
      <c r="B12" s="9"/>
      <c r="C12" s="8"/>
      <c r="D12" s="8"/>
      <c r="E12" s="10" t="str">
        <f>IF(B12="","",IFERROR(INDEX('ALN list'!$B$5:$B$204,MATCH(B12,'ALN list'!$A$5:$A$204,0)),"Not in ALN list"))</f>
        <v/>
      </c>
      <c r="F12" s="8"/>
      <c r="G12" s="8"/>
      <c r="H12" s="8"/>
      <c r="I12" s="8"/>
      <c r="J12" s="11"/>
      <c r="K12" s="11"/>
      <c r="L12" s="8"/>
      <c r="M12" s="11"/>
      <c r="N12" s="10" t="str">
        <f t="shared" si="0"/>
        <v/>
      </c>
    </row>
    <row r="13" spans="1:14" x14ac:dyDescent="0.25">
      <c r="A13" s="8"/>
      <c r="B13" s="9"/>
      <c r="C13" s="8"/>
      <c r="D13" s="8"/>
      <c r="E13" s="10" t="str">
        <f>IF(B13="","",IFERROR(INDEX('ALN list'!$B$5:$B$204,MATCH(B13,'ALN list'!$A$5:$A$204,0)),"Not in ALN list"))</f>
        <v/>
      </c>
      <c r="F13" s="8"/>
      <c r="G13" s="8"/>
      <c r="H13" s="8"/>
      <c r="I13" s="8"/>
      <c r="J13" s="11"/>
      <c r="K13" s="11"/>
      <c r="L13" s="8"/>
      <c r="M13" s="11"/>
      <c r="N13" s="10" t="str">
        <f t="shared" si="0"/>
        <v/>
      </c>
    </row>
    <row r="14" spans="1:14" x14ac:dyDescent="0.25">
      <c r="A14" s="8"/>
      <c r="B14" s="9"/>
      <c r="C14" s="8"/>
      <c r="D14" s="8"/>
      <c r="E14" s="10" t="str">
        <f>IF(B14="","",IFERROR(INDEX('ALN list'!$B$5:$B$204,MATCH(B14,'ALN list'!$A$5:$A$204,0)),"Not in ALN list"))</f>
        <v/>
      </c>
      <c r="F14" s="8"/>
      <c r="G14" s="8"/>
      <c r="H14" s="8"/>
      <c r="I14" s="8"/>
      <c r="J14" s="11"/>
      <c r="K14" s="11"/>
      <c r="L14" s="8"/>
      <c r="M14" s="11"/>
      <c r="N14" s="10" t="str">
        <f t="shared" si="0"/>
        <v/>
      </c>
    </row>
    <row r="15" spans="1:14" x14ac:dyDescent="0.25">
      <c r="A15" s="8"/>
      <c r="B15" s="9"/>
      <c r="C15" s="8"/>
      <c r="D15" s="8"/>
      <c r="E15" s="10" t="str">
        <f>IF(B15="","",IFERROR(INDEX('ALN list'!$B$5:$B$204,MATCH(B15,'ALN list'!$A$5:$A$204,0)),"Not in ALN list"))</f>
        <v/>
      </c>
      <c r="F15" s="8"/>
      <c r="G15" s="8"/>
      <c r="H15" s="8"/>
      <c r="I15" s="8"/>
      <c r="J15" s="11"/>
      <c r="K15" s="11"/>
      <c r="L15" s="8"/>
      <c r="M15" s="11"/>
      <c r="N15" s="10" t="str">
        <f t="shared" si="0"/>
        <v/>
      </c>
    </row>
    <row r="16" spans="1:14" x14ac:dyDescent="0.25">
      <c r="A16" s="8"/>
      <c r="B16" s="9"/>
      <c r="C16" s="8"/>
      <c r="D16" s="8"/>
      <c r="E16" s="10" t="str">
        <f>IF(B16="","",IFERROR(INDEX('ALN list'!$B$5:$B$204,MATCH(B16,'ALN list'!$A$5:$A$204,0)),"Not in ALN list"))</f>
        <v/>
      </c>
      <c r="F16" s="8"/>
      <c r="G16" s="8"/>
      <c r="H16" s="8"/>
      <c r="I16" s="8"/>
      <c r="J16" s="11"/>
      <c r="K16" s="11"/>
      <c r="L16" s="8"/>
      <c r="M16" s="11"/>
      <c r="N16" s="10" t="str">
        <f t="shared" si="0"/>
        <v/>
      </c>
    </row>
    <row r="17" spans="1:14" x14ac:dyDescent="0.25">
      <c r="A17" s="8"/>
      <c r="B17" s="9"/>
      <c r="C17" s="8"/>
      <c r="D17" s="8"/>
      <c r="E17" s="10" t="str">
        <f>IF(B17="","",IFERROR(INDEX('ALN list'!$B$5:$B$204,MATCH(B17,'ALN list'!$A$5:$A$204,0)),"Not in ALN list"))</f>
        <v/>
      </c>
      <c r="F17" s="8"/>
      <c r="G17" s="8"/>
      <c r="H17" s="8"/>
      <c r="I17" s="8"/>
      <c r="J17" s="11"/>
      <c r="K17" s="11"/>
      <c r="L17" s="8"/>
      <c r="M17" s="11"/>
      <c r="N17" s="10" t="str">
        <f t="shared" si="0"/>
        <v/>
      </c>
    </row>
    <row r="18" spans="1:14" x14ac:dyDescent="0.25">
      <c r="A18" s="8"/>
      <c r="B18" s="9"/>
      <c r="C18" s="8"/>
      <c r="D18" s="8"/>
      <c r="E18" s="10" t="str">
        <f>IF(B18="","",IFERROR(INDEX('ALN list'!$B$5:$B$204,MATCH(B18,'ALN list'!$A$5:$A$204,0)),"Not in ALN list"))</f>
        <v/>
      </c>
      <c r="F18" s="8"/>
      <c r="G18" s="8"/>
      <c r="H18" s="8"/>
      <c r="I18" s="8"/>
      <c r="J18" s="11"/>
      <c r="K18" s="11"/>
      <c r="L18" s="8"/>
      <c r="M18" s="11"/>
      <c r="N18" s="10" t="str">
        <f t="shared" si="0"/>
        <v/>
      </c>
    </row>
    <row r="19" spans="1:14" x14ac:dyDescent="0.25">
      <c r="A19" s="8"/>
      <c r="B19" s="9"/>
      <c r="C19" s="8"/>
      <c r="D19" s="8"/>
      <c r="E19" s="10" t="str">
        <f>IF(B19="","",IFERROR(INDEX('ALN list'!$B$5:$B$204,MATCH(B19,'ALN list'!$A$5:$A$204,0)),"Not in ALN list"))</f>
        <v/>
      </c>
      <c r="F19" s="8"/>
      <c r="G19" s="8"/>
      <c r="H19" s="8"/>
      <c r="I19" s="8"/>
      <c r="J19" s="11"/>
      <c r="K19" s="11"/>
      <c r="L19" s="8"/>
      <c r="M19" s="11"/>
      <c r="N19" s="10" t="str">
        <f t="shared" si="0"/>
        <v/>
      </c>
    </row>
    <row r="20" spans="1:14" x14ac:dyDescent="0.25">
      <c r="A20" s="8"/>
      <c r="B20" s="9"/>
      <c r="C20" s="8"/>
      <c r="D20" s="8"/>
      <c r="E20" s="10" t="str">
        <f>IF(B20="","",IFERROR(INDEX('ALN list'!$B$5:$B$204,MATCH(B20,'ALN list'!$A$5:$A$204,0)),"Not in ALN list"))</f>
        <v/>
      </c>
      <c r="F20" s="8"/>
      <c r="G20" s="8"/>
      <c r="H20" s="8"/>
      <c r="I20" s="8"/>
      <c r="J20" s="11"/>
      <c r="K20" s="11"/>
      <c r="L20" s="8"/>
      <c r="M20" s="11"/>
      <c r="N20" s="10" t="str">
        <f t="shared" si="0"/>
        <v/>
      </c>
    </row>
    <row r="21" spans="1:14" x14ac:dyDescent="0.25">
      <c r="A21" s="8"/>
      <c r="B21" s="9"/>
      <c r="C21" s="8"/>
      <c r="D21" s="8"/>
      <c r="E21" s="10" t="str">
        <f>IF(B21="","",IFERROR(INDEX('ALN list'!$B$5:$B$204,MATCH(B21,'ALN list'!$A$5:$A$204,0)),"Not in ALN list"))</f>
        <v/>
      </c>
      <c r="F21" s="8"/>
      <c r="G21" s="8"/>
      <c r="H21" s="8"/>
      <c r="I21" s="8"/>
      <c r="J21" s="11"/>
      <c r="K21" s="11"/>
      <c r="L21" s="8"/>
      <c r="M21" s="11"/>
      <c r="N21" s="10" t="str">
        <f t="shared" si="0"/>
        <v/>
      </c>
    </row>
    <row r="22" spans="1:14" x14ac:dyDescent="0.25">
      <c r="A22" s="8"/>
      <c r="B22" s="9"/>
      <c r="C22" s="8"/>
      <c r="D22" s="8"/>
      <c r="E22" s="10" t="str">
        <f>IF(B22="","",IFERROR(INDEX('ALN list'!$B$5:$B$204,MATCH(B22,'ALN list'!$A$5:$A$204,0)),"Not in ALN list"))</f>
        <v/>
      </c>
      <c r="F22" s="8"/>
      <c r="G22" s="8"/>
      <c r="H22" s="8"/>
      <c r="I22" s="8"/>
      <c r="J22" s="11"/>
      <c r="K22" s="11"/>
      <c r="L22" s="8"/>
      <c r="M22" s="11"/>
      <c r="N22" s="10" t="str">
        <f t="shared" si="0"/>
        <v/>
      </c>
    </row>
    <row r="23" spans="1:14" x14ac:dyDescent="0.25">
      <c r="A23" s="8"/>
      <c r="B23" s="9"/>
      <c r="C23" s="8"/>
      <c r="D23" s="8"/>
      <c r="E23" s="10" t="str">
        <f>IF(B23="","",IFERROR(INDEX('ALN list'!$B$5:$B$204,MATCH(B23,'ALN list'!$A$5:$A$204,0)),"Not in ALN list"))</f>
        <v/>
      </c>
      <c r="F23" s="8"/>
      <c r="G23" s="8"/>
      <c r="H23" s="8"/>
      <c r="I23" s="8"/>
      <c r="J23" s="11"/>
      <c r="K23" s="11"/>
      <c r="L23" s="8"/>
      <c r="M23" s="11"/>
      <c r="N23" s="10" t="str">
        <f t="shared" si="0"/>
        <v/>
      </c>
    </row>
    <row r="24" spans="1:14" x14ac:dyDescent="0.25">
      <c r="A24" s="8"/>
      <c r="B24" s="9"/>
      <c r="C24" s="8"/>
      <c r="D24" s="8"/>
      <c r="E24" s="10" t="str">
        <f>IF(B24="","",IFERROR(INDEX('ALN list'!$B$5:$B$204,MATCH(B24,'ALN list'!$A$5:$A$204,0)),"Not in ALN list"))</f>
        <v/>
      </c>
      <c r="F24" s="8"/>
      <c r="G24" s="8"/>
      <c r="H24" s="8"/>
      <c r="I24" s="8"/>
      <c r="J24" s="11"/>
      <c r="K24" s="11"/>
      <c r="L24" s="8"/>
      <c r="M24" s="11"/>
      <c r="N24" s="10" t="str">
        <f t="shared" si="0"/>
        <v/>
      </c>
    </row>
    <row r="25" spans="1:14" x14ac:dyDescent="0.25">
      <c r="A25" s="8"/>
      <c r="B25" s="9"/>
      <c r="C25" s="8"/>
      <c r="D25" s="8"/>
      <c r="E25" s="10" t="str">
        <f>IF(B25="","",IFERROR(INDEX('ALN list'!$B$5:$B$204,MATCH(B25,'ALN list'!$A$5:$A$204,0)),"Not in ALN list"))</f>
        <v/>
      </c>
      <c r="F25" s="8"/>
      <c r="G25" s="8"/>
      <c r="H25" s="8"/>
      <c r="I25" s="8"/>
      <c r="J25" s="11"/>
      <c r="K25" s="11"/>
      <c r="L25" s="8"/>
      <c r="M25" s="11"/>
      <c r="N25" s="10" t="str">
        <f t="shared" si="0"/>
        <v/>
      </c>
    </row>
    <row r="26" spans="1:14" x14ac:dyDescent="0.25">
      <c r="A26" s="8"/>
      <c r="B26" s="9"/>
      <c r="C26" s="8"/>
      <c r="D26" s="8"/>
      <c r="E26" s="10" t="str">
        <f>IF(B26="","",IFERROR(INDEX('ALN list'!$B$5:$B$204,MATCH(B26,'ALN list'!$A$5:$A$204,0)),"Not in ALN list"))</f>
        <v/>
      </c>
      <c r="F26" s="8"/>
      <c r="G26" s="8"/>
      <c r="H26" s="8"/>
      <c r="I26" s="8"/>
      <c r="J26" s="11"/>
      <c r="K26" s="11"/>
      <c r="L26" s="8"/>
      <c r="M26" s="11"/>
      <c r="N26" s="10" t="str">
        <f t="shared" si="0"/>
        <v/>
      </c>
    </row>
    <row r="27" spans="1:14" x14ac:dyDescent="0.25">
      <c r="A27" s="8"/>
      <c r="B27" s="9"/>
      <c r="C27" s="8"/>
      <c r="D27" s="8"/>
      <c r="E27" s="10" t="str">
        <f>IF(B27="","",IFERROR(INDEX('ALN list'!$B$5:$B$204,MATCH(B27,'ALN list'!$A$5:$A$204,0)),"Not in ALN list"))</f>
        <v/>
      </c>
      <c r="F27" s="8"/>
      <c r="G27" s="8"/>
      <c r="H27" s="8"/>
      <c r="I27" s="8"/>
      <c r="J27" s="11"/>
      <c r="K27" s="11"/>
      <c r="L27" s="8"/>
      <c r="M27" s="11"/>
      <c r="N27" s="10" t="str">
        <f t="shared" si="0"/>
        <v/>
      </c>
    </row>
    <row r="28" spans="1:14" x14ac:dyDescent="0.25">
      <c r="A28" s="8"/>
      <c r="B28" s="9"/>
      <c r="C28" s="8"/>
      <c r="D28" s="8"/>
      <c r="E28" s="10" t="str">
        <f>IF(B28="","",IFERROR(INDEX('ALN list'!$B$5:$B$204,MATCH(B28,'ALN list'!$A$5:$A$204,0)),"Not in ALN list"))</f>
        <v/>
      </c>
      <c r="F28" s="8"/>
      <c r="G28" s="8"/>
      <c r="H28" s="8"/>
      <c r="I28" s="8"/>
      <c r="J28" s="11"/>
      <c r="K28" s="11"/>
      <c r="L28" s="8"/>
      <c r="M28" s="11"/>
      <c r="N28" s="10" t="str">
        <f t="shared" si="0"/>
        <v/>
      </c>
    </row>
    <row r="29" spans="1:14" x14ac:dyDescent="0.25">
      <c r="A29" s="8"/>
      <c r="B29" s="9"/>
      <c r="C29" s="8"/>
      <c r="D29" s="8"/>
      <c r="E29" s="10" t="str">
        <f>IF(B29="","",IFERROR(INDEX('ALN list'!$B$5:$B$204,MATCH(B29,'ALN list'!$A$5:$A$204,0)),"Not in ALN list"))</f>
        <v/>
      </c>
      <c r="F29" s="8"/>
      <c r="G29" s="8"/>
      <c r="H29" s="8"/>
      <c r="I29" s="8"/>
      <c r="J29" s="11"/>
      <c r="K29" s="11"/>
      <c r="L29" s="8"/>
      <c r="M29" s="11"/>
      <c r="N29" s="10" t="str">
        <f t="shared" si="0"/>
        <v/>
      </c>
    </row>
    <row r="30" spans="1:14" x14ac:dyDescent="0.25">
      <c r="A30" s="8"/>
      <c r="B30" s="9"/>
      <c r="C30" s="8"/>
      <c r="D30" s="8"/>
      <c r="E30" s="10" t="str">
        <f>IF(B30="","",IFERROR(INDEX('ALN list'!$B$5:$B$204,MATCH(B30,'ALN list'!$A$5:$A$204,0)),"Not in ALN list"))</f>
        <v/>
      </c>
      <c r="F30" s="8"/>
      <c r="G30" s="8"/>
      <c r="H30" s="8"/>
      <c r="I30" s="8"/>
      <c r="J30" s="11"/>
      <c r="K30" s="11"/>
      <c r="L30" s="8"/>
      <c r="M30" s="11"/>
      <c r="N30" s="10" t="str">
        <f t="shared" si="0"/>
        <v/>
      </c>
    </row>
    <row r="31" spans="1:14" x14ac:dyDescent="0.25">
      <c r="A31" s="8"/>
      <c r="B31" s="9"/>
      <c r="C31" s="8"/>
      <c r="D31" s="8"/>
      <c r="E31" s="10" t="str">
        <f>IF(B31="","",IFERROR(INDEX('ALN list'!$B$5:$B$204,MATCH(B31,'ALN list'!$A$5:$A$204,0)),"Not in ALN list"))</f>
        <v/>
      </c>
      <c r="F31" s="8"/>
      <c r="G31" s="8"/>
      <c r="H31" s="8"/>
      <c r="I31" s="8"/>
      <c r="J31" s="11"/>
      <c r="K31" s="11"/>
      <c r="L31" s="8"/>
      <c r="M31" s="11"/>
      <c r="N31" s="10" t="str">
        <f t="shared" si="0"/>
        <v/>
      </c>
    </row>
    <row r="32" spans="1:14" x14ac:dyDescent="0.25">
      <c r="A32" s="8"/>
      <c r="B32" s="9"/>
      <c r="C32" s="8"/>
      <c r="D32" s="8"/>
      <c r="E32" s="10" t="str">
        <f>IF(B32="","",IFERROR(INDEX('ALN list'!$B$5:$B$204,MATCH(B32,'ALN list'!$A$5:$A$204,0)),"Not in ALN list"))</f>
        <v/>
      </c>
      <c r="F32" s="8"/>
      <c r="G32" s="8"/>
      <c r="H32" s="8"/>
      <c r="I32" s="8"/>
      <c r="J32" s="11"/>
      <c r="K32" s="11"/>
      <c r="L32" s="8"/>
      <c r="M32" s="11"/>
      <c r="N32" s="10" t="str">
        <f t="shared" si="0"/>
        <v/>
      </c>
    </row>
    <row r="33" spans="1:14" x14ac:dyDescent="0.25">
      <c r="A33" s="8"/>
      <c r="B33" s="9"/>
      <c r="C33" s="8"/>
      <c r="D33" s="8"/>
      <c r="E33" s="10" t="str">
        <f>IF(B33="","",IFERROR(INDEX('ALN list'!$B$5:$B$204,MATCH(B33,'ALN list'!$A$5:$A$204,0)),"Not in ALN list"))</f>
        <v/>
      </c>
      <c r="F33" s="8"/>
      <c r="G33" s="8"/>
      <c r="H33" s="8"/>
      <c r="I33" s="8"/>
      <c r="J33" s="11"/>
      <c r="K33" s="11"/>
      <c r="L33" s="8"/>
      <c r="M33" s="11"/>
      <c r="N33" s="10" t="str">
        <f t="shared" si="0"/>
        <v/>
      </c>
    </row>
    <row r="34" spans="1:14" x14ac:dyDescent="0.25">
      <c r="A34" s="8"/>
      <c r="B34" s="9"/>
      <c r="C34" s="8"/>
      <c r="D34" s="8"/>
      <c r="E34" s="10" t="str">
        <f>IF(B34="","",IFERROR(INDEX('ALN list'!$B$5:$B$204,MATCH(B34,'ALN list'!$A$5:$A$204,0)),"Not in ALN list"))</f>
        <v/>
      </c>
      <c r="F34" s="8"/>
      <c r="G34" s="8"/>
      <c r="H34" s="8"/>
      <c r="I34" s="8"/>
      <c r="J34" s="11"/>
      <c r="K34" s="11"/>
      <c r="L34" s="8"/>
      <c r="M34" s="11"/>
      <c r="N34" s="10" t="str">
        <f t="shared" si="0"/>
        <v/>
      </c>
    </row>
    <row r="35" spans="1:14" x14ac:dyDescent="0.25">
      <c r="A35" s="8"/>
      <c r="B35" s="9"/>
      <c r="C35" s="8"/>
      <c r="D35" s="8"/>
      <c r="E35" s="10" t="str">
        <f>IF(B35="","",IFERROR(INDEX('ALN list'!$B$5:$B$204,MATCH(B35,'ALN list'!$A$5:$A$204,0)),"Not in ALN list"))</f>
        <v/>
      </c>
      <c r="F35" s="8"/>
      <c r="G35" s="8"/>
      <c r="H35" s="8"/>
      <c r="I35" s="8"/>
      <c r="J35" s="11"/>
      <c r="K35" s="11"/>
      <c r="L35" s="8"/>
      <c r="M35" s="11"/>
      <c r="N35" s="10" t="str">
        <f t="shared" si="0"/>
        <v/>
      </c>
    </row>
    <row r="36" spans="1:14" x14ac:dyDescent="0.25">
      <c r="A36" s="8"/>
      <c r="B36" s="9"/>
      <c r="C36" s="8"/>
      <c r="D36" s="8"/>
      <c r="E36" s="10" t="str">
        <f>IF(B36="","",IFERROR(INDEX('ALN list'!$B$5:$B$204,MATCH(B36,'ALN list'!$A$5:$A$204,0)),"Not in ALN list"))</f>
        <v/>
      </c>
      <c r="F36" s="8"/>
      <c r="G36" s="8"/>
      <c r="H36" s="8"/>
      <c r="I36" s="8"/>
      <c r="J36" s="11"/>
      <c r="K36" s="11"/>
      <c r="L36" s="8"/>
      <c r="M36" s="11"/>
      <c r="N36" s="10" t="str">
        <f t="shared" si="0"/>
        <v/>
      </c>
    </row>
    <row r="37" spans="1:14" x14ac:dyDescent="0.25">
      <c r="A37" s="8"/>
      <c r="B37" s="9"/>
      <c r="C37" s="8"/>
      <c r="D37" s="8"/>
      <c r="E37" s="10" t="str">
        <f>IF(B37="","",IFERROR(INDEX('ALN list'!$B$5:$B$204,MATCH(B37,'ALN list'!$A$5:$A$204,0)),"Not in ALN list"))</f>
        <v/>
      </c>
      <c r="F37" s="8"/>
      <c r="G37" s="8"/>
      <c r="H37" s="8"/>
      <c r="I37" s="8"/>
      <c r="J37" s="11"/>
      <c r="K37" s="11"/>
      <c r="L37" s="8"/>
      <c r="M37" s="11"/>
      <c r="N37" s="10" t="str">
        <f t="shared" si="0"/>
        <v/>
      </c>
    </row>
    <row r="38" spans="1:14" x14ac:dyDescent="0.25">
      <c r="A38" s="8"/>
      <c r="B38" s="9"/>
      <c r="C38" s="8"/>
      <c r="D38" s="8"/>
      <c r="E38" s="10" t="str">
        <f>IF(B38="","",IFERROR(INDEX('ALN list'!$B$5:$B$204,MATCH(B38,'ALN list'!$A$5:$A$204,0)),"Not in ALN list"))</f>
        <v/>
      </c>
      <c r="F38" s="8"/>
      <c r="G38" s="8"/>
      <c r="H38" s="8"/>
      <c r="I38" s="8"/>
      <c r="J38" s="11"/>
      <c r="K38" s="11"/>
      <c r="L38" s="8"/>
      <c r="M38" s="11"/>
      <c r="N38" s="10" t="str">
        <f t="shared" si="0"/>
        <v/>
      </c>
    </row>
    <row r="39" spans="1:14" x14ac:dyDescent="0.25">
      <c r="A39" s="8"/>
      <c r="B39" s="9"/>
      <c r="C39" s="8"/>
      <c r="D39" s="8"/>
      <c r="E39" s="10" t="str">
        <f>IF(B39="","",IFERROR(INDEX('ALN list'!$B$5:$B$204,MATCH(B39,'ALN list'!$A$5:$A$204,0)),"Not in ALN list"))</f>
        <v/>
      </c>
      <c r="F39" s="8"/>
      <c r="G39" s="8"/>
      <c r="H39" s="8"/>
      <c r="I39" s="8"/>
      <c r="J39" s="11"/>
      <c r="K39" s="11"/>
      <c r="L39" s="8"/>
      <c r="M39" s="11"/>
      <c r="N39" s="10" t="str">
        <f t="shared" si="0"/>
        <v/>
      </c>
    </row>
    <row r="40" spans="1:14" x14ac:dyDescent="0.25">
      <c r="A40" s="8"/>
      <c r="B40" s="9"/>
      <c r="C40" s="8"/>
      <c r="D40" s="8"/>
      <c r="E40" s="10" t="str">
        <f>IF(B40="","",IFERROR(INDEX('ALN list'!$B$5:$B$204,MATCH(B40,'ALN list'!$A$5:$A$204,0)),"Not in ALN list"))</f>
        <v/>
      </c>
      <c r="F40" s="8"/>
      <c r="G40" s="8"/>
      <c r="H40" s="8"/>
      <c r="I40" s="8"/>
      <c r="J40" s="11"/>
      <c r="K40" s="11"/>
      <c r="L40" s="8"/>
      <c r="M40" s="11"/>
      <c r="N40" s="10" t="str">
        <f t="shared" si="0"/>
        <v/>
      </c>
    </row>
    <row r="41" spans="1:14" x14ac:dyDescent="0.25">
      <c r="A41" s="8"/>
      <c r="B41" s="9"/>
      <c r="C41" s="8"/>
      <c r="D41" s="8"/>
      <c r="E41" s="10" t="str">
        <f>IF(B41="","",IFERROR(INDEX('ALN list'!$B$5:$B$204,MATCH(B41,'ALN list'!$A$5:$A$204,0)),"Not in ALN list"))</f>
        <v/>
      </c>
      <c r="F41" s="8"/>
      <c r="G41" s="8"/>
      <c r="H41" s="8"/>
      <c r="I41" s="8"/>
      <c r="J41" s="11"/>
      <c r="K41" s="11"/>
      <c r="L41" s="8"/>
      <c r="M41" s="11"/>
      <c r="N41" s="10" t="str">
        <f t="shared" si="0"/>
        <v/>
      </c>
    </row>
    <row r="42" spans="1:14" x14ac:dyDescent="0.25">
      <c r="A42" s="8"/>
      <c r="B42" s="9"/>
      <c r="C42" s="8"/>
      <c r="D42" s="8"/>
      <c r="E42" s="10" t="str">
        <f>IF(B42="","",IFERROR(INDEX('ALN list'!$B$5:$B$204,MATCH(B42,'ALN list'!$A$5:$A$204,0)),"Not in ALN list"))</f>
        <v/>
      </c>
      <c r="F42" s="8"/>
      <c r="G42" s="8"/>
      <c r="H42" s="8"/>
      <c r="I42" s="8"/>
      <c r="J42" s="11"/>
      <c r="K42" s="11"/>
      <c r="L42" s="8"/>
      <c r="M42" s="11"/>
      <c r="N42" s="10" t="str">
        <f t="shared" si="0"/>
        <v/>
      </c>
    </row>
    <row r="43" spans="1:14" x14ac:dyDescent="0.25">
      <c r="A43" s="8"/>
      <c r="B43" s="9"/>
      <c r="C43" s="8"/>
      <c r="D43" s="8"/>
      <c r="E43" s="10" t="str">
        <f>IF(B43="","",IFERROR(INDEX('ALN list'!$B$5:$B$204,MATCH(B43,'ALN list'!$A$5:$A$204,0)),"Not in ALN list"))</f>
        <v/>
      </c>
      <c r="F43" s="8"/>
      <c r="G43" s="8"/>
      <c r="H43" s="8"/>
      <c r="I43" s="8"/>
      <c r="J43" s="11"/>
      <c r="K43" s="11"/>
      <c r="L43" s="8"/>
      <c r="M43" s="11"/>
      <c r="N43" s="10" t="str">
        <f t="shared" si="0"/>
        <v/>
      </c>
    </row>
    <row r="44" spans="1:14" x14ac:dyDescent="0.25">
      <c r="A44" s="8"/>
      <c r="B44" s="9"/>
      <c r="C44" s="8"/>
      <c r="D44" s="8"/>
      <c r="E44" s="10" t="str">
        <f>IF(B44="","",IFERROR(INDEX('ALN list'!$B$5:$B$204,MATCH(B44,'ALN list'!$A$5:$A$204,0)),"Not in ALN list"))</f>
        <v/>
      </c>
      <c r="F44" s="8"/>
      <c r="G44" s="8"/>
      <c r="H44" s="8"/>
      <c r="I44" s="8"/>
      <c r="J44" s="11"/>
      <c r="K44" s="11"/>
      <c r="L44" s="8"/>
      <c r="M44" s="11"/>
      <c r="N44" s="10" t="str">
        <f t="shared" si="0"/>
        <v/>
      </c>
    </row>
    <row r="45" spans="1:14" x14ac:dyDescent="0.25">
      <c r="A45" s="8"/>
      <c r="B45" s="9"/>
      <c r="C45" s="8"/>
      <c r="D45" s="8"/>
      <c r="E45" s="10" t="str">
        <f>IF(B45="","",IFERROR(INDEX('ALN list'!$B$5:$B$204,MATCH(B45,'ALN list'!$A$5:$A$204,0)),"Not in ALN list"))</f>
        <v/>
      </c>
      <c r="F45" s="8"/>
      <c r="G45" s="8"/>
      <c r="H45" s="8"/>
      <c r="I45" s="8"/>
      <c r="J45" s="11"/>
      <c r="K45" s="11"/>
      <c r="L45" s="8"/>
      <c r="M45" s="11"/>
      <c r="N45" s="10" t="str">
        <f t="shared" si="0"/>
        <v/>
      </c>
    </row>
    <row r="46" spans="1:14" x14ac:dyDescent="0.25">
      <c r="A46" s="12" t="s">
        <v>57</v>
      </c>
      <c r="B46" s="12"/>
      <c r="C46" s="12"/>
      <c r="D46" s="12"/>
      <c r="E46" s="12"/>
      <c r="F46" s="12"/>
      <c r="G46" s="12"/>
      <c r="H46" s="12"/>
      <c r="I46" s="12"/>
      <c r="J46" s="13">
        <f>SUM(J6:J45)</f>
        <v>1384000</v>
      </c>
      <c r="K46" s="13">
        <f>SUM(K6:K45)</f>
        <v>160000</v>
      </c>
      <c r="L46" s="12"/>
      <c r="M46" s="12"/>
      <c r="N46" s="12"/>
    </row>
  </sheetData>
  <conditionalFormatting sqref="N6:N45">
    <cfRule type="expression" dxfId="0" priority="1">
      <formula>AND(N6&lt;&gt;"",N6&lt;&gt;"OK")</formula>
    </cfRule>
  </conditionalFormatting>
  <dataValidations count="2">
    <dataValidation type="list" allowBlank="1" sqref="G6:G45" xr:uid="{00000000-0002-0000-0100-000000000000}">
      <formula1>"Direct,Pass-through"</formula1>
    </dataValidation>
    <dataValidation type="list" allowBlank="1" sqref="L6:L45" xr:uid="{00000000-0002-0000-0100-000001000000}">
      <formula1>"Yes,No"</formula1>
    </dataValidation>
  </dataValidations>
  <pageMargins left="0.75" right="0.75" top="1" bottom="1" header="0.5" footer="0.5"/>
  <pageSetup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18"/>
  <sheetViews>
    <sheetView workbookViewId="0">
      <pane ySplit="3" topLeftCell="A4" activePane="bottomLeft" state="frozen"/>
      <selection pane="bottomLeft"/>
    </sheetView>
  </sheetViews>
  <sheetFormatPr defaultRowHeight="15" x14ac:dyDescent="0.25"/>
  <cols>
    <col min="1" max="1" width="52" customWidth="1"/>
    <col min="2" max="2" width="24" customWidth="1"/>
  </cols>
  <sheetData>
    <row r="1" spans="1:2" ht="18.75" x14ac:dyDescent="0.3">
      <c r="A1" s="1" t="s">
        <v>58</v>
      </c>
    </row>
    <row r="2" spans="1:2" x14ac:dyDescent="0.25">
      <c r="A2" s="4" t="s">
        <v>17</v>
      </c>
    </row>
    <row r="4" spans="1:2" x14ac:dyDescent="0.25">
      <c r="A4" s="5" t="s">
        <v>59</v>
      </c>
      <c r="B4" s="14">
        <f>SEFA!J46</f>
        <v>1384000</v>
      </c>
    </row>
    <row r="5" spans="1:2" x14ac:dyDescent="0.25">
      <c r="A5" s="5" t="s">
        <v>60</v>
      </c>
      <c r="B5" s="11">
        <v>1384000</v>
      </c>
    </row>
    <row r="6" spans="1:2" x14ac:dyDescent="0.25">
      <c r="A6" s="5" t="s">
        <v>61</v>
      </c>
      <c r="B6" s="14">
        <f>IF(B5="","",B4-B5)</f>
        <v>0</v>
      </c>
    </row>
    <row r="7" spans="1:2" x14ac:dyDescent="0.25">
      <c r="A7" s="5" t="s">
        <v>62</v>
      </c>
      <c r="B7" s="10" t="str">
        <f>IF(B5="","Enter the ledger total",IF(ROUND(B6,0)=0,"Ties","Does not tie: investigate"))</f>
        <v>Ties</v>
      </c>
    </row>
    <row r="9" spans="1:2" x14ac:dyDescent="0.25">
      <c r="A9" s="5" t="s">
        <v>63</v>
      </c>
      <c r="B9" s="14">
        <f>SEFA!K46</f>
        <v>160000</v>
      </c>
    </row>
    <row r="10" spans="1:2" x14ac:dyDescent="0.25">
      <c r="A10" s="5" t="s">
        <v>64</v>
      </c>
      <c r="B10" s="15">
        <f>SUMPRODUCT((SEFA!N6:N45&lt;&gt;"")*(SEFA!N6:N45&lt;&gt;"OK"))</f>
        <v>0</v>
      </c>
    </row>
    <row r="12" spans="1:2" x14ac:dyDescent="0.25">
      <c r="A12" s="5" t="s">
        <v>65</v>
      </c>
    </row>
    <row r="13" spans="1:2" x14ac:dyDescent="0.25">
      <c r="A13" s="12" t="s">
        <v>66</v>
      </c>
      <c r="B13" s="12" t="s">
        <v>67</v>
      </c>
    </row>
    <row r="14" spans="1:2" x14ac:dyDescent="0.25">
      <c r="A14" s="8" t="s">
        <v>44</v>
      </c>
      <c r="B14" s="14">
        <f>IF(A14="","",SUMIF(SEFA!$F$6:$F$45,A14,SEFA!$J$6:$J$45))</f>
        <v>275500</v>
      </c>
    </row>
    <row r="15" spans="1:2" x14ac:dyDescent="0.25">
      <c r="A15" s="8"/>
      <c r="B15" s="14" t="str">
        <f>IF(A15="","",SUMIF(SEFA!$F$6:$F$45,A15,SEFA!$J$6:$J$45))</f>
        <v/>
      </c>
    </row>
    <row r="16" spans="1:2" x14ac:dyDescent="0.25">
      <c r="A16" s="8"/>
      <c r="B16" s="14" t="str">
        <f>IF(A16="","",SUMIF(SEFA!$F$6:$F$45,A16,SEFA!$J$6:$J$45))</f>
        <v/>
      </c>
    </row>
    <row r="17" spans="1:2" x14ac:dyDescent="0.25">
      <c r="A17" s="8"/>
      <c r="B17" s="14" t="str">
        <f>IF(A17="","",SUMIF(SEFA!$F$6:$F$45,A17,SEFA!$J$6:$J$45))</f>
        <v/>
      </c>
    </row>
    <row r="18" spans="1:2" x14ac:dyDescent="0.25">
      <c r="A18" s="8"/>
      <c r="B18" s="14" t="str">
        <f>IF(A18="","",SUMIF(SEFA!$F$6:$F$45,A18,SEFA!$J$6:$J$45))</f>
        <v/>
      </c>
    </row>
  </sheetData>
  <pageMargins left="0.75" right="0.75" top="1" bottom="1" header="0.5" footer="0.5"/>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10"/>
  <sheetViews>
    <sheetView workbookViewId="0">
      <pane ySplit="4" topLeftCell="A5" activePane="bottomLeft" state="frozen"/>
      <selection pane="bottomLeft"/>
    </sheetView>
  </sheetViews>
  <sheetFormatPr defaultRowHeight="15" x14ac:dyDescent="0.25"/>
  <cols>
    <col min="1" max="1" width="34" customWidth="1"/>
    <col min="2" max="2" width="80" customWidth="1"/>
    <col min="3" max="3" width="34" customWidth="1"/>
  </cols>
  <sheetData>
    <row r="1" spans="1:3" ht="18.75" x14ac:dyDescent="0.3">
      <c r="A1" s="1" t="s">
        <v>68</v>
      </c>
    </row>
    <row r="2" spans="1:3" x14ac:dyDescent="0.25">
      <c r="A2" s="4" t="s">
        <v>17</v>
      </c>
    </row>
    <row r="4" spans="1:3" x14ac:dyDescent="0.25">
      <c r="A4" s="12" t="s">
        <v>69</v>
      </c>
      <c r="B4" s="12" t="s">
        <v>70</v>
      </c>
      <c r="C4" s="12" t="s">
        <v>71</v>
      </c>
    </row>
    <row r="5" spans="1:3" ht="62.1" customHeight="1" x14ac:dyDescent="0.25">
      <c r="A5" s="16" t="s">
        <v>72</v>
      </c>
      <c r="B5" s="17" t="s">
        <v>73</v>
      </c>
      <c r="C5" s="16" t="s">
        <v>74</v>
      </c>
    </row>
    <row r="6" spans="1:3" ht="62.1" customHeight="1" x14ac:dyDescent="0.25">
      <c r="A6" s="16" t="s">
        <v>75</v>
      </c>
      <c r="B6" s="17" t="s">
        <v>76</v>
      </c>
      <c r="C6" s="16" t="s">
        <v>77</v>
      </c>
    </row>
    <row r="7" spans="1:3" ht="62.1" customHeight="1" x14ac:dyDescent="0.25">
      <c r="A7" s="16" t="s">
        <v>78</v>
      </c>
      <c r="B7" s="17" t="s">
        <v>79</v>
      </c>
      <c r="C7" s="16" t="s">
        <v>80</v>
      </c>
    </row>
    <row r="8" spans="1:3" ht="62.1" customHeight="1" x14ac:dyDescent="0.25">
      <c r="A8" s="16" t="s">
        <v>81</v>
      </c>
      <c r="B8" s="17" t="s">
        <v>82</v>
      </c>
      <c r="C8" s="16" t="s">
        <v>83</v>
      </c>
    </row>
    <row r="9" spans="1:3" ht="62.1" customHeight="1" x14ac:dyDescent="0.25">
      <c r="A9" s="16" t="s">
        <v>84</v>
      </c>
      <c r="B9" s="17" t="s">
        <v>85</v>
      </c>
      <c r="C9" s="16" t="s">
        <v>86</v>
      </c>
    </row>
    <row r="10" spans="1:3" ht="62.1" customHeight="1" x14ac:dyDescent="0.25">
      <c r="A10" s="16" t="s">
        <v>87</v>
      </c>
      <c r="B10" s="17" t="s">
        <v>88</v>
      </c>
      <c r="C10" s="16" t="s">
        <v>89</v>
      </c>
    </row>
  </sheetData>
  <pageMargins left="0.75" right="0.75" top="1" bottom="1" header="0.5" footer="0.5"/>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04"/>
  <sheetViews>
    <sheetView workbookViewId="0">
      <pane ySplit="4" topLeftCell="A5" activePane="bottomLeft" state="frozen"/>
      <selection pane="bottomLeft"/>
    </sheetView>
  </sheetViews>
  <sheetFormatPr defaultRowHeight="15" x14ac:dyDescent="0.25"/>
  <cols>
    <col min="1" max="1" width="28" customWidth="1"/>
    <col min="2" max="2" width="60" customWidth="1"/>
  </cols>
  <sheetData>
    <row r="1" spans="1:2" ht="18.75" x14ac:dyDescent="0.3">
      <c r="A1" s="1" t="s">
        <v>90</v>
      </c>
    </row>
    <row r="2" spans="1:2" x14ac:dyDescent="0.25">
      <c r="A2" s="4" t="s">
        <v>91</v>
      </c>
    </row>
    <row r="4" spans="1:2" x14ac:dyDescent="0.25">
      <c r="A4" s="12" t="s">
        <v>92</v>
      </c>
      <c r="B4" s="12" t="s">
        <v>93</v>
      </c>
    </row>
    <row r="5" spans="1:2" x14ac:dyDescent="0.25">
      <c r="A5" s="9" t="s">
        <v>35</v>
      </c>
      <c r="B5" s="8" t="s">
        <v>94</v>
      </c>
    </row>
    <row r="6" spans="1:2" x14ac:dyDescent="0.25">
      <c r="A6" s="9" t="s">
        <v>39</v>
      </c>
      <c r="B6" s="8" t="s">
        <v>95</v>
      </c>
    </row>
    <row r="7" spans="1:2" x14ac:dyDescent="0.25">
      <c r="A7" s="9" t="s">
        <v>42</v>
      </c>
      <c r="B7" s="8" t="s">
        <v>96</v>
      </c>
    </row>
    <row r="8" spans="1:2" x14ac:dyDescent="0.25">
      <c r="A8" s="9" t="s">
        <v>45</v>
      </c>
      <c r="B8" s="8" t="s">
        <v>97</v>
      </c>
    </row>
    <row r="9" spans="1:2" x14ac:dyDescent="0.25">
      <c r="A9" s="9" t="s">
        <v>48</v>
      </c>
      <c r="B9" s="8" t="s">
        <v>98</v>
      </c>
    </row>
    <row r="10" spans="1:2" x14ac:dyDescent="0.25">
      <c r="A10" s="9" t="s">
        <v>54</v>
      </c>
      <c r="B10" s="8" t="s">
        <v>99</v>
      </c>
    </row>
    <row r="11" spans="1:2" x14ac:dyDescent="0.25">
      <c r="A11" s="9"/>
      <c r="B11" s="8"/>
    </row>
    <row r="12" spans="1:2" x14ac:dyDescent="0.25">
      <c r="A12" s="9"/>
      <c r="B12" s="8"/>
    </row>
    <row r="13" spans="1:2" x14ac:dyDescent="0.25">
      <c r="A13" s="9"/>
      <c r="B13" s="8"/>
    </row>
    <row r="14" spans="1:2" x14ac:dyDescent="0.25">
      <c r="A14" s="9"/>
      <c r="B14" s="8"/>
    </row>
    <row r="15" spans="1:2" x14ac:dyDescent="0.25">
      <c r="A15" s="9"/>
      <c r="B15" s="8"/>
    </row>
    <row r="16" spans="1:2" x14ac:dyDescent="0.25">
      <c r="A16" s="9"/>
      <c r="B16" s="8"/>
    </row>
    <row r="17" spans="1:2" x14ac:dyDescent="0.25">
      <c r="A17" s="9"/>
      <c r="B17" s="8"/>
    </row>
    <row r="18" spans="1:2" x14ac:dyDescent="0.25">
      <c r="A18" s="9"/>
      <c r="B18" s="8"/>
    </row>
    <row r="19" spans="1:2" x14ac:dyDescent="0.25">
      <c r="A19" s="9"/>
      <c r="B19" s="8"/>
    </row>
    <row r="20" spans="1:2" x14ac:dyDescent="0.25">
      <c r="A20" s="9"/>
      <c r="B20" s="8"/>
    </row>
    <row r="21" spans="1:2" x14ac:dyDescent="0.25">
      <c r="A21" s="9"/>
      <c r="B21" s="8"/>
    </row>
    <row r="22" spans="1:2" x14ac:dyDescent="0.25">
      <c r="A22" s="9"/>
      <c r="B22" s="8"/>
    </row>
    <row r="23" spans="1:2" x14ac:dyDescent="0.25">
      <c r="A23" s="9"/>
      <c r="B23" s="8"/>
    </row>
    <row r="24" spans="1:2" x14ac:dyDescent="0.25">
      <c r="A24" s="9"/>
      <c r="B24" s="8"/>
    </row>
    <row r="25" spans="1:2" x14ac:dyDescent="0.25">
      <c r="A25" s="9"/>
      <c r="B25" s="8"/>
    </row>
    <row r="26" spans="1:2" x14ac:dyDescent="0.25">
      <c r="A26" s="9"/>
      <c r="B26" s="8"/>
    </row>
    <row r="27" spans="1:2" x14ac:dyDescent="0.25">
      <c r="A27" s="9"/>
      <c r="B27" s="8"/>
    </row>
    <row r="28" spans="1:2" x14ac:dyDescent="0.25">
      <c r="A28" s="9"/>
      <c r="B28" s="8"/>
    </row>
    <row r="29" spans="1:2" x14ac:dyDescent="0.25">
      <c r="A29" s="9"/>
      <c r="B29" s="8"/>
    </row>
    <row r="30" spans="1:2" x14ac:dyDescent="0.25">
      <c r="A30" s="9"/>
      <c r="B30" s="8"/>
    </row>
    <row r="31" spans="1:2" x14ac:dyDescent="0.25">
      <c r="A31" s="9"/>
      <c r="B31" s="8"/>
    </row>
    <row r="32" spans="1:2" x14ac:dyDescent="0.25">
      <c r="A32" s="9"/>
      <c r="B32" s="8"/>
    </row>
    <row r="33" spans="1:2" x14ac:dyDescent="0.25">
      <c r="A33" s="9"/>
      <c r="B33" s="8"/>
    </row>
    <row r="34" spans="1:2" x14ac:dyDescent="0.25">
      <c r="A34" s="9"/>
      <c r="B34" s="8"/>
    </row>
    <row r="35" spans="1:2" x14ac:dyDescent="0.25">
      <c r="A35" s="9"/>
      <c r="B35" s="8"/>
    </row>
    <row r="36" spans="1:2" x14ac:dyDescent="0.25">
      <c r="A36" s="9"/>
      <c r="B36" s="8"/>
    </row>
    <row r="37" spans="1:2" x14ac:dyDescent="0.25">
      <c r="A37" s="9"/>
      <c r="B37" s="8"/>
    </row>
    <row r="38" spans="1:2" x14ac:dyDescent="0.25">
      <c r="A38" s="9"/>
      <c r="B38" s="8"/>
    </row>
    <row r="39" spans="1:2" x14ac:dyDescent="0.25">
      <c r="A39" s="9"/>
      <c r="B39" s="8"/>
    </row>
    <row r="40" spans="1:2" x14ac:dyDescent="0.25">
      <c r="A40" s="9"/>
      <c r="B40" s="8"/>
    </row>
    <row r="41" spans="1:2" x14ac:dyDescent="0.25">
      <c r="A41" s="9"/>
      <c r="B41" s="8"/>
    </row>
    <row r="42" spans="1:2" x14ac:dyDescent="0.25">
      <c r="A42" s="9"/>
      <c r="B42" s="8"/>
    </row>
    <row r="43" spans="1:2" x14ac:dyDescent="0.25">
      <c r="A43" s="9"/>
      <c r="B43" s="8"/>
    </row>
    <row r="44" spans="1:2" x14ac:dyDescent="0.25">
      <c r="A44" s="9"/>
      <c r="B44" s="8"/>
    </row>
    <row r="45" spans="1:2" x14ac:dyDescent="0.25">
      <c r="A45" s="9"/>
      <c r="B45" s="8"/>
    </row>
    <row r="46" spans="1:2" x14ac:dyDescent="0.25">
      <c r="A46" s="9"/>
      <c r="B46" s="8"/>
    </row>
    <row r="47" spans="1:2" x14ac:dyDescent="0.25">
      <c r="A47" s="9"/>
      <c r="B47" s="8"/>
    </row>
    <row r="48" spans="1:2" x14ac:dyDescent="0.25">
      <c r="A48" s="9"/>
      <c r="B48" s="8"/>
    </row>
    <row r="49" spans="1:2" x14ac:dyDescent="0.25">
      <c r="A49" s="9"/>
      <c r="B49" s="8"/>
    </row>
    <row r="50" spans="1:2" x14ac:dyDescent="0.25">
      <c r="A50" s="9"/>
      <c r="B50" s="8"/>
    </row>
    <row r="51" spans="1:2" x14ac:dyDescent="0.25">
      <c r="A51" s="9"/>
      <c r="B51" s="8"/>
    </row>
    <row r="52" spans="1:2" x14ac:dyDescent="0.25">
      <c r="A52" s="9"/>
      <c r="B52" s="8"/>
    </row>
    <row r="53" spans="1:2" x14ac:dyDescent="0.25">
      <c r="A53" s="9"/>
      <c r="B53" s="8"/>
    </row>
    <row r="54" spans="1:2" x14ac:dyDescent="0.25">
      <c r="A54" s="9"/>
      <c r="B54" s="8"/>
    </row>
    <row r="55" spans="1:2" x14ac:dyDescent="0.25">
      <c r="A55" s="9"/>
      <c r="B55" s="8"/>
    </row>
    <row r="56" spans="1:2" x14ac:dyDescent="0.25">
      <c r="A56" s="9"/>
      <c r="B56" s="8"/>
    </row>
    <row r="57" spans="1:2" x14ac:dyDescent="0.25">
      <c r="A57" s="9"/>
      <c r="B57" s="8"/>
    </row>
    <row r="58" spans="1:2" x14ac:dyDescent="0.25">
      <c r="A58" s="9"/>
      <c r="B58" s="8"/>
    </row>
    <row r="59" spans="1:2" x14ac:dyDescent="0.25">
      <c r="A59" s="9"/>
      <c r="B59" s="8"/>
    </row>
    <row r="60" spans="1:2" x14ac:dyDescent="0.25">
      <c r="A60" s="9"/>
      <c r="B60" s="8"/>
    </row>
    <row r="61" spans="1:2" x14ac:dyDescent="0.25">
      <c r="A61" s="9"/>
      <c r="B61" s="8"/>
    </row>
    <row r="62" spans="1:2" x14ac:dyDescent="0.25">
      <c r="A62" s="9"/>
      <c r="B62" s="8"/>
    </row>
    <row r="63" spans="1:2" x14ac:dyDescent="0.25">
      <c r="A63" s="9"/>
      <c r="B63" s="8"/>
    </row>
    <row r="64" spans="1:2" x14ac:dyDescent="0.25">
      <c r="A64" s="9"/>
      <c r="B64" s="8"/>
    </row>
    <row r="65" spans="1:2" x14ac:dyDescent="0.25">
      <c r="A65" s="9"/>
      <c r="B65" s="8"/>
    </row>
    <row r="66" spans="1:2" x14ac:dyDescent="0.25">
      <c r="A66" s="9"/>
      <c r="B66" s="8"/>
    </row>
    <row r="67" spans="1:2" x14ac:dyDescent="0.25">
      <c r="A67" s="9"/>
      <c r="B67" s="8"/>
    </row>
    <row r="68" spans="1:2" x14ac:dyDescent="0.25">
      <c r="A68" s="9"/>
      <c r="B68" s="8"/>
    </row>
    <row r="69" spans="1:2" x14ac:dyDescent="0.25">
      <c r="A69" s="9"/>
      <c r="B69" s="8"/>
    </row>
    <row r="70" spans="1:2" x14ac:dyDescent="0.25">
      <c r="A70" s="9"/>
      <c r="B70" s="8"/>
    </row>
    <row r="71" spans="1:2" x14ac:dyDescent="0.25">
      <c r="A71" s="9"/>
      <c r="B71" s="8"/>
    </row>
    <row r="72" spans="1:2" x14ac:dyDescent="0.25">
      <c r="A72" s="9"/>
      <c r="B72" s="8"/>
    </row>
    <row r="73" spans="1:2" x14ac:dyDescent="0.25">
      <c r="A73" s="9"/>
      <c r="B73" s="8"/>
    </row>
    <row r="74" spans="1:2" x14ac:dyDescent="0.25">
      <c r="A74" s="9"/>
      <c r="B74" s="8"/>
    </row>
    <row r="75" spans="1:2" x14ac:dyDescent="0.25">
      <c r="A75" s="9"/>
      <c r="B75" s="8"/>
    </row>
    <row r="76" spans="1:2" x14ac:dyDescent="0.25">
      <c r="A76" s="9"/>
      <c r="B76" s="8"/>
    </row>
    <row r="77" spans="1:2" x14ac:dyDescent="0.25">
      <c r="A77" s="9"/>
      <c r="B77" s="8"/>
    </row>
    <row r="78" spans="1:2" x14ac:dyDescent="0.25">
      <c r="A78" s="9"/>
      <c r="B78" s="8"/>
    </row>
    <row r="79" spans="1:2" x14ac:dyDescent="0.25">
      <c r="A79" s="9"/>
      <c r="B79" s="8"/>
    </row>
    <row r="80" spans="1:2" x14ac:dyDescent="0.25">
      <c r="A80" s="9"/>
      <c r="B80" s="8"/>
    </row>
    <row r="81" spans="1:2" x14ac:dyDescent="0.25">
      <c r="A81" s="9"/>
      <c r="B81" s="8"/>
    </row>
    <row r="82" spans="1:2" x14ac:dyDescent="0.25">
      <c r="A82" s="9"/>
      <c r="B82" s="8"/>
    </row>
    <row r="83" spans="1:2" x14ac:dyDescent="0.25">
      <c r="A83" s="9"/>
      <c r="B83" s="8"/>
    </row>
    <row r="84" spans="1:2" x14ac:dyDescent="0.25">
      <c r="A84" s="9"/>
      <c r="B84" s="8"/>
    </row>
    <row r="85" spans="1:2" x14ac:dyDescent="0.25">
      <c r="A85" s="9"/>
      <c r="B85" s="8"/>
    </row>
    <row r="86" spans="1:2" x14ac:dyDescent="0.25">
      <c r="A86" s="9"/>
      <c r="B86" s="8"/>
    </row>
    <row r="87" spans="1:2" x14ac:dyDescent="0.25">
      <c r="A87" s="9"/>
      <c r="B87" s="8"/>
    </row>
    <row r="88" spans="1:2" x14ac:dyDescent="0.25">
      <c r="A88" s="9"/>
      <c r="B88" s="8"/>
    </row>
    <row r="89" spans="1:2" x14ac:dyDescent="0.25">
      <c r="A89" s="9"/>
      <c r="B89" s="8"/>
    </row>
    <row r="90" spans="1:2" x14ac:dyDescent="0.25">
      <c r="A90" s="9"/>
      <c r="B90" s="8"/>
    </row>
    <row r="91" spans="1:2" x14ac:dyDescent="0.25">
      <c r="A91" s="9"/>
      <c r="B91" s="8"/>
    </row>
    <row r="92" spans="1:2" x14ac:dyDescent="0.25">
      <c r="A92" s="9"/>
      <c r="B92" s="8"/>
    </row>
    <row r="93" spans="1:2" x14ac:dyDescent="0.25">
      <c r="A93" s="9"/>
      <c r="B93" s="8"/>
    </row>
    <row r="94" spans="1:2" x14ac:dyDescent="0.25">
      <c r="A94" s="9"/>
      <c r="B94" s="8"/>
    </row>
    <row r="95" spans="1:2" x14ac:dyDescent="0.25">
      <c r="A95" s="9"/>
      <c r="B95" s="8"/>
    </row>
    <row r="96" spans="1:2" x14ac:dyDescent="0.25">
      <c r="A96" s="9"/>
      <c r="B96" s="8"/>
    </row>
    <row r="97" spans="1:2" x14ac:dyDescent="0.25">
      <c r="A97" s="9"/>
      <c r="B97" s="8"/>
    </row>
    <row r="98" spans="1:2" x14ac:dyDescent="0.25">
      <c r="A98" s="9"/>
      <c r="B98" s="8"/>
    </row>
    <row r="99" spans="1:2" x14ac:dyDescent="0.25">
      <c r="A99" s="9"/>
      <c r="B99" s="8"/>
    </row>
    <row r="100" spans="1:2" x14ac:dyDescent="0.25">
      <c r="A100" s="9"/>
      <c r="B100" s="8"/>
    </row>
    <row r="101" spans="1:2" x14ac:dyDescent="0.25">
      <c r="A101" s="9"/>
      <c r="B101" s="8"/>
    </row>
    <row r="102" spans="1:2" x14ac:dyDescent="0.25">
      <c r="A102" s="9"/>
      <c r="B102" s="8"/>
    </row>
    <row r="103" spans="1:2" x14ac:dyDescent="0.25">
      <c r="A103" s="9"/>
      <c r="B103" s="8"/>
    </row>
    <row r="104" spans="1:2" x14ac:dyDescent="0.25">
      <c r="A104" s="9"/>
      <c r="B104" s="8"/>
    </row>
    <row r="105" spans="1:2" x14ac:dyDescent="0.25">
      <c r="A105" s="9"/>
      <c r="B105" s="8"/>
    </row>
    <row r="106" spans="1:2" x14ac:dyDescent="0.25">
      <c r="A106" s="9"/>
      <c r="B106" s="8"/>
    </row>
    <row r="107" spans="1:2" x14ac:dyDescent="0.25">
      <c r="A107" s="9"/>
      <c r="B107" s="8"/>
    </row>
    <row r="108" spans="1:2" x14ac:dyDescent="0.25">
      <c r="A108" s="9"/>
      <c r="B108" s="8"/>
    </row>
    <row r="109" spans="1:2" x14ac:dyDescent="0.25">
      <c r="A109" s="9"/>
      <c r="B109" s="8"/>
    </row>
    <row r="110" spans="1:2" x14ac:dyDescent="0.25">
      <c r="A110" s="9"/>
      <c r="B110" s="8"/>
    </row>
    <row r="111" spans="1:2" x14ac:dyDescent="0.25">
      <c r="A111" s="9"/>
      <c r="B111" s="8"/>
    </row>
    <row r="112" spans="1:2" x14ac:dyDescent="0.25">
      <c r="A112" s="9"/>
      <c r="B112" s="8"/>
    </row>
    <row r="113" spans="1:2" x14ac:dyDescent="0.25">
      <c r="A113" s="9"/>
      <c r="B113" s="8"/>
    </row>
    <row r="114" spans="1:2" x14ac:dyDescent="0.25">
      <c r="A114" s="9"/>
      <c r="B114" s="8"/>
    </row>
    <row r="115" spans="1:2" x14ac:dyDescent="0.25">
      <c r="A115" s="9"/>
      <c r="B115" s="8"/>
    </row>
    <row r="116" spans="1:2" x14ac:dyDescent="0.25">
      <c r="A116" s="9"/>
      <c r="B116" s="8"/>
    </row>
    <row r="117" spans="1:2" x14ac:dyDescent="0.25">
      <c r="A117" s="9"/>
      <c r="B117" s="8"/>
    </row>
    <row r="118" spans="1:2" x14ac:dyDescent="0.25">
      <c r="A118" s="9"/>
      <c r="B118" s="8"/>
    </row>
    <row r="119" spans="1:2" x14ac:dyDescent="0.25">
      <c r="A119" s="9"/>
      <c r="B119" s="8"/>
    </row>
    <row r="120" spans="1:2" x14ac:dyDescent="0.25">
      <c r="A120" s="9"/>
      <c r="B120" s="8"/>
    </row>
    <row r="121" spans="1:2" x14ac:dyDescent="0.25">
      <c r="A121" s="9"/>
      <c r="B121" s="8"/>
    </row>
    <row r="122" spans="1:2" x14ac:dyDescent="0.25">
      <c r="A122" s="9"/>
      <c r="B122" s="8"/>
    </row>
    <row r="123" spans="1:2" x14ac:dyDescent="0.25">
      <c r="A123" s="9"/>
      <c r="B123" s="8"/>
    </row>
    <row r="124" spans="1:2" x14ac:dyDescent="0.25">
      <c r="A124" s="9"/>
      <c r="B124" s="8"/>
    </row>
    <row r="125" spans="1:2" x14ac:dyDescent="0.25">
      <c r="A125" s="9"/>
      <c r="B125" s="8"/>
    </row>
    <row r="126" spans="1:2" x14ac:dyDescent="0.25">
      <c r="A126" s="9"/>
      <c r="B126" s="8"/>
    </row>
    <row r="127" spans="1:2" x14ac:dyDescent="0.25">
      <c r="A127" s="9"/>
      <c r="B127" s="8"/>
    </row>
    <row r="128" spans="1:2" x14ac:dyDescent="0.25">
      <c r="A128" s="9"/>
      <c r="B128" s="8"/>
    </row>
    <row r="129" spans="1:2" x14ac:dyDescent="0.25">
      <c r="A129" s="9"/>
      <c r="B129" s="8"/>
    </row>
    <row r="130" spans="1:2" x14ac:dyDescent="0.25">
      <c r="A130" s="9"/>
      <c r="B130" s="8"/>
    </row>
    <row r="131" spans="1:2" x14ac:dyDescent="0.25">
      <c r="A131" s="9"/>
      <c r="B131" s="8"/>
    </row>
    <row r="132" spans="1:2" x14ac:dyDescent="0.25">
      <c r="A132" s="9"/>
      <c r="B132" s="8"/>
    </row>
    <row r="133" spans="1:2" x14ac:dyDescent="0.25">
      <c r="A133" s="9"/>
      <c r="B133" s="8"/>
    </row>
    <row r="134" spans="1:2" x14ac:dyDescent="0.25">
      <c r="A134" s="9"/>
      <c r="B134" s="8"/>
    </row>
    <row r="135" spans="1:2" x14ac:dyDescent="0.25">
      <c r="A135" s="9"/>
      <c r="B135" s="8"/>
    </row>
    <row r="136" spans="1:2" x14ac:dyDescent="0.25">
      <c r="A136" s="9"/>
      <c r="B136" s="8"/>
    </row>
    <row r="137" spans="1:2" x14ac:dyDescent="0.25">
      <c r="A137" s="9"/>
      <c r="B137" s="8"/>
    </row>
    <row r="138" spans="1:2" x14ac:dyDescent="0.25">
      <c r="A138" s="9"/>
      <c r="B138" s="8"/>
    </row>
    <row r="139" spans="1:2" x14ac:dyDescent="0.25">
      <c r="A139" s="9"/>
      <c r="B139" s="8"/>
    </row>
    <row r="140" spans="1:2" x14ac:dyDescent="0.25">
      <c r="A140" s="9"/>
      <c r="B140" s="8"/>
    </row>
    <row r="141" spans="1:2" x14ac:dyDescent="0.25">
      <c r="A141" s="9"/>
      <c r="B141" s="8"/>
    </row>
    <row r="142" spans="1:2" x14ac:dyDescent="0.25">
      <c r="A142" s="9"/>
      <c r="B142" s="8"/>
    </row>
    <row r="143" spans="1:2" x14ac:dyDescent="0.25">
      <c r="A143" s="9"/>
      <c r="B143" s="8"/>
    </row>
    <row r="144" spans="1:2" x14ac:dyDescent="0.25">
      <c r="A144" s="9"/>
      <c r="B144" s="8"/>
    </row>
    <row r="145" spans="1:2" x14ac:dyDescent="0.25">
      <c r="A145" s="9"/>
      <c r="B145" s="8"/>
    </row>
    <row r="146" spans="1:2" x14ac:dyDescent="0.25">
      <c r="A146" s="9"/>
      <c r="B146" s="8"/>
    </row>
    <row r="147" spans="1:2" x14ac:dyDescent="0.25">
      <c r="A147" s="9"/>
      <c r="B147" s="8"/>
    </row>
    <row r="148" spans="1:2" x14ac:dyDescent="0.25">
      <c r="A148" s="9"/>
      <c r="B148" s="8"/>
    </row>
    <row r="149" spans="1:2" x14ac:dyDescent="0.25">
      <c r="A149" s="9"/>
      <c r="B149" s="8"/>
    </row>
    <row r="150" spans="1:2" x14ac:dyDescent="0.25">
      <c r="A150" s="9"/>
      <c r="B150" s="8"/>
    </row>
    <row r="151" spans="1:2" x14ac:dyDescent="0.25">
      <c r="A151" s="9"/>
      <c r="B151" s="8"/>
    </row>
    <row r="152" spans="1:2" x14ac:dyDescent="0.25">
      <c r="A152" s="9"/>
      <c r="B152" s="8"/>
    </row>
    <row r="153" spans="1:2" x14ac:dyDescent="0.25">
      <c r="A153" s="9"/>
      <c r="B153" s="8"/>
    </row>
    <row r="154" spans="1:2" x14ac:dyDescent="0.25">
      <c r="A154" s="9"/>
      <c r="B154" s="8"/>
    </row>
    <row r="155" spans="1:2" x14ac:dyDescent="0.25">
      <c r="A155" s="9"/>
      <c r="B155" s="8"/>
    </row>
    <row r="156" spans="1:2" x14ac:dyDescent="0.25">
      <c r="A156" s="9"/>
      <c r="B156" s="8"/>
    </row>
    <row r="157" spans="1:2" x14ac:dyDescent="0.25">
      <c r="A157" s="9"/>
      <c r="B157" s="8"/>
    </row>
    <row r="158" spans="1:2" x14ac:dyDescent="0.25">
      <c r="A158" s="9"/>
      <c r="B158" s="8"/>
    </row>
    <row r="159" spans="1:2" x14ac:dyDescent="0.25">
      <c r="A159" s="9"/>
      <c r="B159" s="8"/>
    </row>
    <row r="160" spans="1:2" x14ac:dyDescent="0.25">
      <c r="A160" s="9"/>
      <c r="B160" s="8"/>
    </row>
    <row r="161" spans="1:2" x14ac:dyDescent="0.25">
      <c r="A161" s="9"/>
      <c r="B161" s="8"/>
    </row>
    <row r="162" spans="1:2" x14ac:dyDescent="0.25">
      <c r="A162" s="9"/>
      <c r="B162" s="8"/>
    </row>
    <row r="163" spans="1:2" x14ac:dyDescent="0.25">
      <c r="A163" s="9"/>
      <c r="B163" s="8"/>
    </row>
    <row r="164" spans="1:2" x14ac:dyDescent="0.25">
      <c r="A164" s="9"/>
      <c r="B164" s="8"/>
    </row>
    <row r="165" spans="1:2" x14ac:dyDescent="0.25">
      <c r="A165" s="9"/>
      <c r="B165" s="8"/>
    </row>
    <row r="166" spans="1:2" x14ac:dyDescent="0.25">
      <c r="A166" s="9"/>
      <c r="B166" s="8"/>
    </row>
    <row r="167" spans="1:2" x14ac:dyDescent="0.25">
      <c r="A167" s="9"/>
      <c r="B167" s="8"/>
    </row>
    <row r="168" spans="1:2" x14ac:dyDescent="0.25">
      <c r="A168" s="9"/>
      <c r="B168" s="8"/>
    </row>
    <row r="169" spans="1:2" x14ac:dyDescent="0.25">
      <c r="A169" s="9"/>
      <c r="B169" s="8"/>
    </row>
    <row r="170" spans="1:2" x14ac:dyDescent="0.25">
      <c r="A170" s="9"/>
      <c r="B170" s="8"/>
    </row>
    <row r="171" spans="1:2" x14ac:dyDescent="0.25">
      <c r="A171" s="9"/>
      <c r="B171" s="8"/>
    </row>
    <row r="172" spans="1:2" x14ac:dyDescent="0.25">
      <c r="A172" s="9"/>
      <c r="B172" s="8"/>
    </row>
    <row r="173" spans="1:2" x14ac:dyDescent="0.25">
      <c r="A173" s="9"/>
      <c r="B173" s="8"/>
    </row>
    <row r="174" spans="1:2" x14ac:dyDescent="0.25">
      <c r="A174" s="9"/>
      <c r="B174" s="8"/>
    </row>
    <row r="175" spans="1:2" x14ac:dyDescent="0.25">
      <c r="A175" s="9"/>
      <c r="B175" s="8"/>
    </row>
    <row r="176" spans="1:2" x14ac:dyDescent="0.25">
      <c r="A176" s="9"/>
      <c r="B176" s="8"/>
    </row>
    <row r="177" spans="1:2" x14ac:dyDescent="0.25">
      <c r="A177" s="9"/>
      <c r="B177" s="8"/>
    </row>
    <row r="178" spans="1:2" x14ac:dyDescent="0.25">
      <c r="A178" s="9"/>
      <c r="B178" s="8"/>
    </row>
    <row r="179" spans="1:2" x14ac:dyDescent="0.25">
      <c r="A179" s="9"/>
      <c r="B179" s="8"/>
    </row>
    <row r="180" spans="1:2" x14ac:dyDescent="0.25">
      <c r="A180" s="9"/>
      <c r="B180" s="8"/>
    </row>
    <row r="181" spans="1:2" x14ac:dyDescent="0.25">
      <c r="A181" s="9"/>
      <c r="B181" s="8"/>
    </row>
    <row r="182" spans="1:2" x14ac:dyDescent="0.25">
      <c r="A182" s="9"/>
      <c r="B182" s="8"/>
    </row>
    <row r="183" spans="1:2" x14ac:dyDescent="0.25">
      <c r="A183" s="9"/>
      <c r="B183" s="8"/>
    </row>
    <row r="184" spans="1:2" x14ac:dyDescent="0.25">
      <c r="A184" s="9"/>
      <c r="B184" s="8"/>
    </row>
    <row r="185" spans="1:2" x14ac:dyDescent="0.25">
      <c r="A185" s="9"/>
      <c r="B185" s="8"/>
    </row>
    <row r="186" spans="1:2" x14ac:dyDescent="0.25">
      <c r="A186" s="9"/>
      <c r="B186" s="8"/>
    </row>
    <row r="187" spans="1:2" x14ac:dyDescent="0.25">
      <c r="A187" s="9"/>
      <c r="B187" s="8"/>
    </row>
    <row r="188" spans="1:2" x14ac:dyDescent="0.25">
      <c r="A188" s="9"/>
      <c r="B188" s="8"/>
    </row>
    <row r="189" spans="1:2" x14ac:dyDescent="0.25">
      <c r="A189" s="9"/>
      <c r="B189" s="8"/>
    </row>
    <row r="190" spans="1:2" x14ac:dyDescent="0.25">
      <c r="A190" s="9"/>
      <c r="B190" s="8"/>
    </row>
    <row r="191" spans="1:2" x14ac:dyDescent="0.25">
      <c r="A191" s="9"/>
      <c r="B191" s="8"/>
    </row>
    <row r="192" spans="1:2" x14ac:dyDescent="0.25">
      <c r="A192" s="9"/>
      <c r="B192" s="8"/>
    </row>
    <row r="193" spans="1:2" x14ac:dyDescent="0.25">
      <c r="A193" s="9"/>
      <c r="B193" s="8"/>
    </row>
    <row r="194" spans="1:2" x14ac:dyDescent="0.25">
      <c r="A194" s="9"/>
      <c r="B194" s="8"/>
    </row>
    <row r="195" spans="1:2" x14ac:dyDescent="0.25">
      <c r="A195" s="9"/>
      <c r="B195" s="8"/>
    </row>
    <row r="196" spans="1:2" x14ac:dyDescent="0.25">
      <c r="A196" s="9"/>
      <c r="B196" s="8"/>
    </row>
    <row r="197" spans="1:2" x14ac:dyDescent="0.25">
      <c r="A197" s="9"/>
      <c r="B197" s="8"/>
    </row>
    <row r="198" spans="1:2" x14ac:dyDescent="0.25">
      <c r="A198" s="9"/>
      <c r="B198" s="8"/>
    </row>
    <row r="199" spans="1:2" x14ac:dyDescent="0.25">
      <c r="A199" s="9"/>
      <c r="B199" s="8"/>
    </row>
    <row r="200" spans="1:2" x14ac:dyDescent="0.25">
      <c r="A200" s="9"/>
      <c r="B200" s="8"/>
    </row>
    <row r="201" spans="1:2" x14ac:dyDescent="0.25">
      <c r="A201" s="9"/>
      <c r="B201" s="8"/>
    </row>
    <row r="202" spans="1:2" x14ac:dyDescent="0.25">
      <c r="A202" s="9"/>
      <c r="B202" s="8"/>
    </row>
    <row r="203" spans="1:2" x14ac:dyDescent="0.25">
      <c r="A203" s="9"/>
      <c r="B203" s="8"/>
    </row>
    <row r="204" spans="1:2" x14ac:dyDescent="0.25">
      <c r="A204" s="9"/>
      <c r="B204" s="8"/>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 Me</vt:lpstr>
      <vt:lpstr>SEFA</vt:lpstr>
      <vt:lpstr>Tie-out</vt:lpstr>
      <vt:lpstr>Notes</vt:lpstr>
      <vt:lpstr>ALN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SEFA workbook</dc:title>
  <dc:creator>GrantCue</dc:creator>
  <cp:lastModifiedBy>Thomas Darby</cp:lastModifiedBy>
  <dcterms:created xsi:type="dcterms:W3CDTF">2026-10-06T23:09:59Z</dcterms:created>
  <dcterms:modified xsi:type="dcterms:W3CDTF">2026-10-07T00:11:09Z</dcterms:modified>
</cp:coreProperties>
</file>