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roject Timeline" sheetId="2" state="visible" r:id="rId2"/>
    <sheet xmlns:r="http://schemas.openxmlformats.org/officeDocument/2006/relationships" name="Quarter View" sheetId="3" state="visible" r:id="rId3"/>
    <sheet xmlns:r="http://schemas.openxmlformats.org/officeDocument/2006/relationships" name="Writing Timeline" sheetId="4" state="visible" r:id="rId4"/>
    <sheet xmlns:r="http://schemas.openxmlformats.org/officeDocument/2006/relationships" name="Two-Week Sprint" sheetId="5" state="visible" r:id="rId5"/>
    <sheet xmlns:r="http://schemas.openxmlformats.org/officeDocument/2006/relationships" name="Timeline Checks" sheetId="6" state="visible" r:id="rId6"/>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Calibri"/>
      <b val="1"/>
      <color rgb="001F3864"/>
      <sz val="14"/>
    </font>
    <font>
      <name val="Calibri"/>
      <b val="1"/>
      <color rgb="001F3864"/>
      <sz val="11"/>
    </font>
    <font>
      <name val="Calibri"/>
      <b val="1"/>
      <sz val="10"/>
    </font>
    <font>
      <name val="Calibri"/>
      <b val="1"/>
      <color rgb="00FFFFFF"/>
      <sz val="10"/>
    </font>
    <font>
      <name val="Calibri"/>
      <color rgb="00595959"/>
      <sz val="8"/>
    </font>
    <font>
      <name val="Calibri"/>
      <i val="1"/>
      <color rgb="00595959"/>
      <sz val="9"/>
    </font>
  </fonts>
  <fills count="6">
    <fill>
      <patternFill/>
    </fill>
    <fill>
      <patternFill patternType="gray125"/>
    </fill>
    <fill>
      <patternFill patternType="solid">
        <fgColor rgb="00DCE6F1"/>
      </patternFill>
    </fill>
    <fill>
      <patternFill patternType="solid">
        <fgColor rgb="00FFF7E6"/>
      </patternFill>
    </fill>
    <fill>
      <patternFill patternType="solid">
        <fgColor rgb="001F3864"/>
      </patternFill>
    </fill>
    <fill>
      <patternFill patternType="solid">
        <fgColor rgb="00F2F6FB"/>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27">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pivotButton="0" quotePrefix="0" xfId="0"/>
    <xf numFmtId="0" fontId="0" fillId="0" borderId="0" applyAlignment="1" pivotButton="0" quotePrefix="0" xfId="0">
      <alignment vertical="top"/>
    </xf>
    <xf numFmtId="0" fontId="3" fillId="0" borderId="0" pivotButton="0" quotePrefix="0" xfId="0"/>
    <xf numFmtId="0" fontId="0" fillId="3" borderId="1" pivotButton="0" quotePrefix="0" xfId="0"/>
    <xf numFmtId="0" fontId="0" fillId="0" borderId="4" pivotButton="0" quotePrefix="0" xfId="0"/>
    <xf numFmtId="0" fontId="0" fillId="0" borderId="5" pivotButton="0" quotePrefix="0" xfId="0"/>
    <xf numFmtId="1" fontId="0" fillId="3" borderId="1" pivotButton="0" quotePrefix="0" xfId="0"/>
    <xf numFmtId="164" fontId="0" fillId="3" borderId="1" pivotButton="0" quotePrefix="0" xfId="0"/>
    <xf numFmtId="0" fontId="4" fillId="4" borderId="1" applyAlignment="1" pivotButton="0" quotePrefix="0" xfId="0">
      <alignment vertical="top" wrapText="1"/>
    </xf>
    <xf numFmtId="0" fontId="0" fillId="3" borderId="1" applyAlignment="1" pivotButton="0" quotePrefix="0" xfId="0">
      <alignment vertical="top" wrapText="1"/>
    </xf>
    <xf numFmtId="0" fontId="0" fillId="3" borderId="1" applyAlignment="1" pivotButton="0" quotePrefix="0" xfId="0">
      <alignment horizontal="center" vertical="top" wrapText="1"/>
    </xf>
    <xf numFmtId="0" fontId="0" fillId="5" borderId="1" applyAlignment="1" pivotButton="0" quotePrefix="0" xfId="0">
      <alignment vertical="top" wrapText="1"/>
    </xf>
    <xf numFmtId="164" fontId="0" fillId="5" borderId="1" applyAlignment="1" pivotButton="0" quotePrefix="0" xfId="0">
      <alignment vertical="top" wrapText="1"/>
    </xf>
    <xf numFmtId="0" fontId="5" fillId="0" borderId="0" applyAlignment="1" pivotButton="0" quotePrefix="0" xfId="0">
      <alignment horizontal="center" vertical="top" wrapText="1"/>
    </xf>
    <xf numFmtId="0" fontId="0" fillId="0" borderId="1" applyAlignment="1" pivotButton="0" quotePrefix="0" xfId="0">
      <alignment horizontal="center" vertical="top" wrapText="1"/>
    </xf>
    <xf numFmtId="0" fontId="3" fillId="0" borderId="0" applyAlignment="1" pivotButton="0" quotePrefix="0" xfId="0">
      <alignment vertical="top" wrapText="1"/>
    </xf>
    <xf numFmtId="164" fontId="0" fillId="3" borderId="1" applyAlignment="1" pivotButton="0" quotePrefix="0" xfId="0">
      <alignment vertical="top" wrapText="1"/>
    </xf>
    <xf numFmtId="1" fontId="0" fillId="3" borderId="1" applyAlignment="1" pivotButton="0" quotePrefix="0" xfId="0">
      <alignment vertical="top" wrapText="1"/>
    </xf>
    <xf numFmtId="0" fontId="6" fillId="0" borderId="0" applyAlignment="1" pivotButton="0" quotePrefix="0" xfId="0">
      <alignment vertical="top" wrapText="1"/>
    </xf>
    <xf numFmtId="164" fontId="0" fillId="5" borderId="1" applyAlignment="1" pivotButton="0" quotePrefix="0" xfId="0">
      <alignment horizontal="center" vertical="top" wrapText="1"/>
    </xf>
    <xf numFmtId="3" fontId="0" fillId="5" borderId="1" applyAlignment="1" pivotButton="0" quotePrefix="0" xfId="0">
      <alignment horizontal="center" vertical="top" wrapText="1"/>
    </xf>
    <xf numFmtId="0" fontId="0" fillId="0" borderId="0" applyAlignment="1" pivotButton="0" quotePrefix="0" xfId="0">
      <alignment vertical="top"/>
    </xf>
    <xf numFmtId="0" fontId="3" fillId="0"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dxfs count="4">
    <dxf>
      <fill>
        <patternFill patternType="solid">
          <fgColor rgb="00FCE4B6"/>
          <bgColor rgb="00FCE4B6"/>
        </patternFill>
      </fill>
    </dxf>
    <dxf>
      <fill>
        <patternFill patternType="solid">
          <fgColor rgb="00F8CBAD"/>
          <bgColor rgb="00F8CBAD"/>
        </patternFill>
      </fill>
    </dxf>
    <dxf>
      <fill>
        <patternFill patternType="solid">
          <fgColor rgb="00DCE6F1"/>
          <bgColor rgb="00DCE6F1"/>
        </patternFill>
      </fill>
    </dxf>
    <dxf>
      <fill>
        <patternFill patternType="solid">
          <fgColor rgb="00D9EAD3"/>
          <b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33"/>
  <sheetViews>
    <sheetView workbookViewId="0">
      <selection activeCell="A1" sqref="A1"/>
    </sheetView>
  </sheetViews>
  <sheetFormatPr baseColWidth="8" defaultRowHeight="15"/>
  <cols>
    <col width="118" customWidth="1" min="1" max="1"/>
  </cols>
  <sheetData>
    <row r="1">
      <c r="A1" s="1" t="inlineStr">
        <is>
          <t>Grant Proposal Timeline Template</t>
        </is>
      </c>
    </row>
    <row r="2">
      <c r="A2" s="2" t="inlineStr">
        <is>
          <t>Two timelines in one file: the project timeline a funder scores, in project months with a quarter view, and the writing schedule your team works backward from the deadline.</t>
        </is>
      </c>
    </row>
    <row r="3">
      <c r="A3" s="2" t="inlineStr">
        <is>
          <t>Version 1.0  |  October 2026  |  Published by GrantCue  |  Free to copy, edit and share</t>
        </is>
      </c>
    </row>
    <row r="5">
      <c r="A5" s="3" t="inlineStr">
        <is>
          <t>Read this first</t>
        </is>
      </c>
    </row>
    <row r="6">
      <c r="A6" s="2" t="inlineStr">
        <is>
          <t>Illustrative figures, not data from a real organization. The sample project, an adult literacy and job-readiness program serving three cohorts on a $180,000 request across two 12-month budget periods, is a composite built to show the file working. The deadline on the Writing Timeline tab is an example date. Replace every row with your own project.</t>
        </is>
      </c>
    </row>
    <row r="7">
      <c r="A7" s="2" t="inlineStr">
        <is>
          <t>This workbook is a starting point to adapt, not legal or accounting advice. The notice of funding opportunity and the award terms decide the period of performance, the budget periods, the due dates and the reports that apply to you.</t>
        </is>
      </c>
    </row>
    <row r="8">
      <c r="A8" s="2" t="inlineStr">
        <is>
          <t>Type only in the cream cells. The blue cells are formulas: if you type over one, the file stops calculating that row.</t>
        </is>
      </c>
    </row>
    <row r="10">
      <c r="A10" s="3" t="inlineStr">
        <is>
          <t>What is in this workbook</t>
        </is>
      </c>
    </row>
    <row r="11">
      <c r="A11" s="2" t="inlineStr">
        <is>
          <t>Project Timeline. One row per funded activity: activity, start month, end month, responsible role, deliverable, and the evaluation data it produces. Formulas show which budget period each row falls in, flag rows that cross a budget-period boundary or end after the period of performance, and turn project months into calendar dates for your internal calendar once you type an award start date.</t>
        </is>
      </c>
    </row>
    <row r="12">
      <c r="A12" s="2" t="inlineStr">
        <is>
          <t>Quarter View. The same rows as a Gantt-style table built by formulas: a square marks each quarter an activity runs, a diamond marks the quarter its deliverable is due. Up to 20 quarters (60 months).</t>
        </is>
      </c>
    </row>
    <row r="13">
      <c r="A13" s="2" t="inlineStr">
        <is>
          <t>Writing Timeline. The 8-week schedule from the article, counted back from the deadline you type, with an internal due date and a status for every week, plus the dates registration and validation force on you.</t>
        </is>
      </c>
    </row>
    <row r="14">
      <c r="A14" s="2" t="inlineStr">
        <is>
          <t>Two-Week Sprint. The compressed schedule for an opportunity found late, dated from the same deadline.</t>
        </is>
      </c>
    </row>
    <row r="15">
      <c r="A15" s="2" t="inlineStr">
        <is>
          <t>Timeline Checks. The checks that catch a timeline that contradicts the budget, the evaluation plan or the reporting schedule. Some are calculated; the rest you confirm by hand.</t>
        </is>
      </c>
    </row>
    <row r="17">
      <c r="A17" s="3" t="inlineStr">
        <is>
          <t>Rules the project timeline has to respect</t>
        </is>
      </c>
    </row>
    <row r="18">
      <c r="A18" s="2" t="inlineStr">
        <is>
          <t>Use project months, not calendar dates. The award start moves, so write Month 1, never January 2027. The calendar-date columns are for your own calendar after the award notice arrives, not for the proposal.</t>
        </is>
      </c>
    </row>
    <row r="19">
      <c r="A19" s="2" t="inlineStr">
        <is>
          <t>A budget period and the period of performance are different spans. Under 2 CFR 200.1, a budget period is the time interval from the start date of a funded portion of an award to the end date of that funded portion, during which recipients and subrecipients are authorized to incur financial obligations; the period of performance runs between the award's start and end dates and may include one or more budget periods. Award notices state both (2 CFR 200.211(b)(5) and (b)(6)).</t>
        </is>
      </c>
    </row>
    <row r="20">
      <c r="A20" s="2" t="inlineStr">
        <is>
          <t>Costs other than administrative closeout costs must be incurred during the approved budget period (2 CFR 200.403(h)). An activity in month 14 staffed by a position funded only through month 12 is the contradiction a reviewer catches.</t>
        </is>
      </c>
    </row>
    <row r="21">
      <c r="A21" s="2" t="inlineStr">
        <is>
          <t>Build the timeline after the budget, and use the same nouns as the budget, the evaluation plan and the logic model, so a reviewer moving between pages never has to translate.</t>
        </is>
      </c>
    </row>
    <row r="23">
      <c r="A23" s="3" t="inlineStr">
        <is>
          <t>Dates the writing schedule cannot move</t>
        </is>
      </c>
    </row>
    <row r="24">
      <c r="A24" s="2" t="inlineStr">
        <is>
          <t>Grants.gov says you can't start applying until your organization is registered in SAM.gov, and to allow up to 10 business days for SAM registration to become active (Grants.gov, applicant registration, read October 6, 2026).</t>
        </is>
      </c>
    </row>
    <row r="25">
      <c r="A25" s="2" t="inlineStr">
        <is>
          <t>A Grants.gov submission produces a receipt email, then a validation confirmation or a rejection with errors. If no email arrives within two business days, Grants.gov says to check your spam folder and then contact support (Grants.gov, check application status, read October 6, 2026). A rejection that lands after the closing time means the deadline is missed.</t>
        </is>
      </c>
    </row>
    <row r="26">
      <c r="A26" s="2" t="inlineStr">
        <is>
          <t>The closing hour matters as much as the date. NIH states that applications are due by 5:00 PM local time of the applicant organization on the due date (NIH standard due dates, read October 6, 2026). Type the closing time from your own notice.</t>
        </is>
      </c>
    </row>
    <row r="27">
      <c r="A27" s="2" t="inlineStr">
        <is>
          <t>The business-day formulas (WORKDAY) skip Saturdays and Sundays only. Move a date by hand when a holiday falls inside it.</t>
        </is>
      </c>
    </row>
    <row r="29">
      <c r="A29" s="3" t="inlineStr">
        <is>
          <t>Reuse notes</t>
        </is>
      </c>
    </row>
    <row r="30">
      <c r="A30" s="2" t="inlineStr">
        <is>
          <t>Save a clean copy as the master. For each opportunity, copy it, type the deadline and the period of performance, and keep the copy with the opportunity record. A timeline living in somebody's inbox disappears the week they take leave.</t>
        </is>
      </c>
    </row>
    <row r="31">
      <c r="A31" s="2" t="inlineStr">
        <is>
          <t>Free to use, copy and share. No attribution required, though a link is always welcome.</t>
        </is>
      </c>
    </row>
    <row r="32">
      <c r="A32" s="2" t="inlineStr">
        <is>
          <t>More templates, worked examples and grant management tools: grantcue.com/blog</t>
        </is>
      </c>
    </row>
    <row r="33">
      <c r="A33" s="2" t="inlineStr">
        <is>
          <t>Source: https://www.grantcue.com/blog/grant-proposal-timeline-example-template | GrantCue</t>
        </is>
      </c>
    </row>
  </sheetData>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fitToPage="1"/>
  </sheetPr>
  <dimension ref="A1:K59"/>
  <sheetViews>
    <sheetView workbookViewId="0">
      <pane xSplit="1" ySplit="9" topLeftCell="B10" activePane="bottomRight" state="frozen"/>
      <selection pane="topRight"/>
      <selection pane="bottomLeft"/>
      <selection pane="bottomRight" activeCell="A1" sqref="A1"/>
    </sheetView>
  </sheetViews>
  <sheetFormatPr baseColWidth="8" defaultRowHeight="15"/>
  <cols>
    <col width="44" customWidth="1" min="1" max="1"/>
    <col width="10" customWidth="1" min="2" max="2"/>
    <col width="10" customWidth="1" min="3" max="3"/>
    <col width="18" customWidth="1" min="4" max="4"/>
    <col width="38" customWidth="1" min="5" max="5"/>
    <col width="30" customWidth="1" min="6" max="6"/>
    <col width="22" customWidth="1" min="7" max="7"/>
    <col width="24" customWidth="1" min="8" max="8"/>
    <col width="22" customWidth="1" min="9" max="9"/>
    <col width="14" customWidth="1" min="10" max="10"/>
    <col width="14" customWidth="1" min="11" max="11"/>
  </cols>
  <sheetData>
    <row r="1">
      <c r="A1" s="1" t="inlineStr">
        <is>
          <t>Project Timeline</t>
        </is>
      </c>
    </row>
    <row r="2">
      <c r="A2" s="4" t="inlineStr">
        <is>
          <t>Illustrative figures, not data from a real organization. One row per funded activity, ordered by start month. Use project months (Month 1 is the award start). Type in the cream cells; the blue cells are formulas.</t>
        </is>
      </c>
    </row>
    <row r="4">
      <c r="A4" s="5" t="inlineStr">
        <is>
          <t>Project</t>
        </is>
      </c>
      <c r="B4" s="6" t="inlineStr">
        <is>
          <t>Example Adult Literacy and Job-Readiness Project (composite)</t>
        </is>
      </c>
      <c r="C4" s="7" t="n"/>
      <c r="D4" s="7" t="n"/>
      <c r="E4" s="8" t="n"/>
    </row>
    <row r="5">
      <c r="A5" s="5" t="inlineStr">
        <is>
          <t>Period of performance (months)</t>
        </is>
      </c>
      <c r="B5" s="9" t="n">
        <v>24</v>
      </c>
    </row>
    <row r="6">
      <c r="A6" s="5" t="inlineStr">
        <is>
          <t>Budget period length (months)</t>
        </is>
      </c>
      <c r="B6" s="9" t="n">
        <v>12</v>
      </c>
    </row>
    <row r="7">
      <c r="A7" s="5" t="inlineStr">
        <is>
          <t>Award start date (optional, internal calendar only)</t>
        </is>
      </c>
      <c r="B7" s="10" t="n"/>
    </row>
    <row r="9">
      <c r="A9" s="11" t="inlineStr">
        <is>
          <t>Activity</t>
        </is>
      </c>
      <c r="B9" s="11" t="inlineStr">
        <is>
          <t>Start month</t>
        </is>
      </c>
      <c r="C9" s="11" t="inlineStr">
        <is>
          <t>End month</t>
        </is>
      </c>
      <c r="D9" s="11" t="inlineStr">
        <is>
          <t>Responsible role</t>
        </is>
      </c>
      <c r="E9" s="11" t="inlineStr">
        <is>
          <t>Deliverable</t>
        </is>
      </c>
      <c r="F9" s="11" t="inlineStr">
        <is>
          <t>Evaluation data collected</t>
        </is>
      </c>
      <c r="G9" s="11" t="inlineStr">
        <is>
          <t>Budget period</t>
        </is>
      </c>
      <c r="H9" s="11" t="inlineStr">
        <is>
          <t>Crosses a budget period?</t>
        </is>
      </c>
      <c r="I9" s="11" t="inlineStr">
        <is>
          <t>Within the period of performance?</t>
        </is>
      </c>
      <c r="J9" s="11" t="inlineStr">
        <is>
          <t>Start date (internal)</t>
        </is>
      </c>
      <c r="K9" s="11" t="inlineStr">
        <is>
          <t>End date (internal)</t>
        </is>
      </c>
    </row>
    <row r="10">
      <c r="A10" s="12" t="inlineStr">
        <is>
          <t>Hire instructor and coach</t>
        </is>
      </c>
      <c r="B10" s="13" t="n">
        <v>1</v>
      </c>
      <c r="C10" s="13" t="n">
        <v>3</v>
      </c>
      <c r="D10" s="12" t="inlineStr">
        <is>
          <t>Program Director</t>
        </is>
      </c>
      <c r="E10" s="12" t="inlineStr">
        <is>
          <t>Instructor and coach hired, cohort 1 enrolled</t>
        </is>
      </c>
      <c r="F10" s="12" t="n"/>
      <c r="G10" s="14">
        <f>IF(OR(B10="",C10="",$B$6=""),"",IF(INT((B10-1)/$B$6)=INT((C10-1)/$B$6),"Budget period "&amp;(INT((B10-1)/$B$6)+1),"Budget periods "&amp;(INT((B10-1)/$B$6)+1)&amp;" to "&amp;(INT((C10-1)/$B$6)+1)))</f>
        <v/>
      </c>
      <c r="H10" s="14">
        <f>IF(OR(B10="",C10="",$B$6=""),"",IF(INT((B10-1)/$B$6)&lt;&gt;INT((C10-1)/$B$6),"Yes: confirm it is funded in each period","No"))</f>
        <v/>
      </c>
      <c r="I10" s="14">
        <f>IF(OR(B10="",C10=""),"",IF(OR(B10&lt;1,C10&lt;B10),"Check the months",IF(C10&gt;$B$5,"No: ends after month "&amp;$B$5,"Yes")))</f>
        <v/>
      </c>
      <c r="J10" s="15">
        <f>IF(OR($B$7="",B10=""),"",EDATE($B$7,B10-1))</f>
        <v/>
      </c>
      <c r="K10" s="15">
        <f>IF(OR($B$7="",C10=""),"",EDATE($B$7,C10)-1)</f>
        <v/>
      </c>
    </row>
    <row r="11">
      <c r="A11" s="12" t="inlineStr">
        <is>
          <t>Execute partner agreements</t>
        </is>
      </c>
      <c r="B11" s="13" t="n">
        <v>1</v>
      </c>
      <c r="C11" s="13" t="n">
        <v>3</v>
      </c>
      <c r="D11" s="12" t="inlineStr">
        <is>
          <t>Program Director</t>
        </is>
      </c>
      <c r="E11" s="12" t="inlineStr">
        <is>
          <t>Signed partner agreements</t>
        </is>
      </c>
      <c r="F11" s="12" t="n"/>
      <c r="G11" s="14">
        <f>IF(OR(B11="",C11="",$B$6=""),"",IF(INT((B11-1)/$B$6)=INT((C11-1)/$B$6),"Budget period "&amp;(INT((B11-1)/$B$6)+1),"Budget periods "&amp;(INT((B11-1)/$B$6)+1)&amp;" to "&amp;(INT((C11-1)/$B$6)+1)))</f>
        <v/>
      </c>
      <c r="H11" s="14">
        <f>IF(OR(B11="",C11="",$B$6=""),"",IF(INT((B11-1)/$B$6)&lt;&gt;INT((C11-1)/$B$6),"Yes: confirm it is funded in each period","No"))</f>
        <v/>
      </c>
      <c r="I11" s="14">
        <f>IF(OR(B11="",C11=""),"",IF(OR(B11&lt;1,C11&lt;B11),"Check the months",IF(C11&gt;$B$5,"No: ends after month "&amp;$B$5,"Yes")))</f>
        <v/>
      </c>
      <c r="J11" s="15">
        <f>IF(OR($B$7="",B11=""),"",EDATE($B$7,B11-1))</f>
        <v/>
      </c>
      <c r="K11" s="15">
        <f>IF(OR($B$7="",C11=""),"",EDATE($B$7,C11)-1)</f>
        <v/>
      </c>
    </row>
    <row r="12">
      <c r="A12" s="12" t="inlineStr">
        <is>
          <t>Collect baseline data</t>
        </is>
      </c>
      <c r="B12" s="13" t="n">
        <v>1</v>
      </c>
      <c r="C12" s="13" t="n">
        <v>3</v>
      </c>
      <c r="D12" s="12" t="inlineStr">
        <is>
          <t>Program Director</t>
        </is>
      </c>
      <c r="E12" s="12" t="inlineStr">
        <is>
          <t>Baseline data for 30 participants</t>
        </is>
      </c>
      <c r="F12" s="12" t="inlineStr">
        <is>
          <t>Baseline data, 30 participants</t>
        </is>
      </c>
      <c r="G12" s="14">
        <f>IF(OR(B12="",C12="",$B$6=""),"",IF(INT((B12-1)/$B$6)=INT((C12-1)/$B$6),"Budget period "&amp;(INT((B12-1)/$B$6)+1),"Budget periods "&amp;(INT((B12-1)/$B$6)+1)&amp;" to "&amp;(INT((C12-1)/$B$6)+1)))</f>
        <v/>
      </c>
      <c r="H12" s="14">
        <f>IF(OR(B12="",C12="",$B$6=""),"",IF(INT((B12-1)/$B$6)&lt;&gt;INT((C12-1)/$B$6),"Yes: confirm it is funded in each period","No"))</f>
        <v/>
      </c>
      <c r="I12" s="14">
        <f>IF(OR(B12="",C12=""),"",IF(OR(B12&lt;1,C12&lt;B12),"Check the months",IF(C12&gt;$B$5,"No: ends after month "&amp;$B$5,"Yes")))</f>
        <v/>
      </c>
      <c r="J12" s="15">
        <f>IF(OR($B$7="",B12=""),"",EDATE($B$7,B12-1))</f>
        <v/>
      </c>
      <c r="K12" s="15">
        <f>IF(OR($B$7="",C12=""),"",EDATE($B$7,C12)-1)</f>
        <v/>
      </c>
    </row>
    <row r="13">
      <c r="A13" s="12" t="inlineStr">
        <is>
          <t>Data collection</t>
        </is>
      </c>
      <c r="B13" s="13" t="n">
        <v>1</v>
      </c>
      <c r="C13" s="13" t="n">
        <v>24</v>
      </c>
      <c r="D13" s="12" t="inlineStr">
        <is>
          <t>Evaluator</t>
        </is>
      </c>
      <c r="E13" s="12" t="inlineStr">
        <is>
          <t>Quarterly data file</t>
        </is>
      </c>
      <c r="F13" s="12" t="inlineStr">
        <is>
          <t>Attendance, completion and placement data</t>
        </is>
      </c>
      <c r="G13" s="14">
        <f>IF(OR(B13="",C13="",$B$6=""),"",IF(INT((B13-1)/$B$6)=INT((C13-1)/$B$6),"Budget period "&amp;(INT((B13-1)/$B$6)+1),"Budget periods "&amp;(INT((B13-1)/$B$6)+1)&amp;" to "&amp;(INT((C13-1)/$B$6)+1)))</f>
        <v/>
      </c>
      <c r="H13" s="14">
        <f>IF(OR(B13="",C13="",$B$6=""),"",IF(INT((B13-1)/$B$6)&lt;&gt;INT((C13-1)/$B$6),"Yes: confirm it is funded in each period","No"))</f>
        <v/>
      </c>
      <c r="I13" s="14">
        <f>IF(OR(B13="",C13=""),"",IF(OR(B13&lt;1,C13&lt;B13),"Check the months",IF(C13&gt;$B$5,"No: ends after month "&amp;$B$5,"Yes")))</f>
        <v/>
      </c>
      <c r="J13" s="15">
        <f>IF(OR($B$7="",B13=""),"",EDATE($B$7,B13-1))</f>
        <v/>
      </c>
      <c r="K13" s="15">
        <f>IF(OR($B$7="",C13=""),"",EDATE($B$7,C13)-1)</f>
        <v/>
      </c>
    </row>
    <row r="14">
      <c r="A14" s="12" t="inlineStr">
        <is>
          <t>Cohort 1 instruction and weekly coaching</t>
        </is>
      </c>
      <c r="B14" s="13" t="n">
        <v>4</v>
      </c>
      <c r="C14" s="13" t="n">
        <v>9</v>
      </c>
      <c r="D14" s="12" t="inlineStr">
        <is>
          <t>Lead Instructor</t>
        </is>
      </c>
      <c r="E14" s="12" t="inlineStr">
        <is>
          <t>Cohort 1 reaches 60 instructional hours; completion roster with 80% of cohort 1 completing</t>
        </is>
      </c>
      <c r="F14" s="12" t="inlineStr">
        <is>
          <t>Attendance log, completion roster</t>
        </is>
      </c>
      <c r="G14" s="14">
        <f>IF(OR(B14="",C14="",$B$6=""),"",IF(INT((B14-1)/$B$6)=INT((C14-1)/$B$6),"Budget period "&amp;(INT((B14-1)/$B$6)+1),"Budget periods "&amp;(INT((B14-1)/$B$6)+1)&amp;" to "&amp;(INT((C14-1)/$B$6)+1)))</f>
        <v/>
      </c>
      <c r="H14" s="14">
        <f>IF(OR(B14="",C14="",$B$6=""),"",IF(INT((B14-1)/$B$6)&lt;&gt;INT((C14-1)/$B$6),"Yes: confirm it is funded in each period","No"))</f>
        <v/>
      </c>
      <c r="I14" s="14">
        <f>IF(OR(B14="",C14=""),"",IF(OR(B14&lt;1,C14&lt;B14),"Check the months",IF(C14&gt;$B$5,"No: ends after month "&amp;$B$5,"Yes")))</f>
        <v/>
      </c>
      <c r="J14" s="15">
        <f>IF(OR($B$7="",B14=""),"",EDATE($B$7,B14-1))</f>
        <v/>
      </c>
      <c r="K14" s="15">
        <f>IF(OR($B$7="",C14=""),"",EDATE($B$7,C14)-1)</f>
        <v/>
      </c>
    </row>
    <row r="15">
      <c r="A15" s="12" t="inlineStr">
        <is>
          <t>Employer outreach</t>
        </is>
      </c>
      <c r="B15" s="13" t="n">
        <v>4</v>
      </c>
      <c r="C15" s="13" t="n">
        <v>6</v>
      </c>
      <c r="D15" s="12" t="inlineStr">
        <is>
          <t>Lead Instructor</t>
        </is>
      </c>
      <c r="E15" s="12" t="inlineStr">
        <is>
          <t>Employer partner list</t>
        </is>
      </c>
      <c r="F15" s="12" t="n"/>
      <c r="G15" s="14">
        <f>IF(OR(B15="",C15="",$B$6=""),"",IF(INT((B15-1)/$B$6)=INT((C15-1)/$B$6),"Budget period "&amp;(INT((B15-1)/$B$6)+1),"Budget periods "&amp;(INT((B15-1)/$B$6)+1)&amp;" to "&amp;(INT((C15-1)/$B$6)+1)))</f>
        <v/>
      </c>
      <c r="H15" s="14">
        <f>IF(OR(B15="",C15="",$B$6=""),"",IF(INT((B15-1)/$B$6)&lt;&gt;INT((C15-1)/$B$6),"Yes: confirm it is funded in each period","No"))</f>
        <v/>
      </c>
      <c r="I15" s="14">
        <f>IF(OR(B15="",C15=""),"",IF(OR(B15&lt;1,C15&lt;B15),"Check the months",IF(C15&gt;$B$5,"No: ends after month "&amp;$B$5,"Yes")))</f>
        <v/>
      </c>
      <c r="J15" s="15">
        <f>IF(OR($B$7="",B15=""),"",EDATE($B$7,B15-1))</f>
        <v/>
      </c>
      <c r="K15" s="15">
        <f>IF(OR($B$7="",C15=""),"",EDATE($B$7,C15)-1)</f>
        <v/>
      </c>
    </row>
    <row r="16">
      <c r="A16" s="12" t="inlineStr">
        <is>
          <t>Placement and coaching</t>
        </is>
      </c>
      <c r="B16" s="13" t="n">
        <v>4</v>
      </c>
      <c r="C16" s="13" t="n">
        <v>24</v>
      </c>
      <c r="D16" s="12" t="inlineStr">
        <is>
          <t>Program Director</t>
        </is>
      </c>
      <c r="E16" s="12" t="inlineStr">
        <is>
          <t>Placement tracker</t>
        </is>
      </c>
      <c r="F16" s="12" t="inlineStr">
        <is>
          <t>Placement data</t>
        </is>
      </c>
      <c r="G16" s="14">
        <f>IF(OR(B16="",C16="",$B$6=""),"",IF(INT((B16-1)/$B$6)=INT((C16-1)/$B$6),"Budget period "&amp;(INT((B16-1)/$B$6)+1),"Budget periods "&amp;(INT((B16-1)/$B$6)+1)&amp;" to "&amp;(INT((C16-1)/$B$6)+1)))</f>
        <v/>
      </c>
      <c r="H16" s="14">
        <f>IF(OR(B16="",C16="",$B$6=""),"",IF(INT((B16-1)/$B$6)&lt;&gt;INT((C16-1)/$B$6),"Yes: confirm it is funded in each period","No"))</f>
        <v/>
      </c>
      <c r="I16" s="14">
        <f>IF(OR(B16="",C16=""),"",IF(OR(B16&lt;1,C16&lt;B16),"Check the months",IF(C16&gt;$B$5,"No: ends after month "&amp;$B$5,"Yes")))</f>
        <v/>
      </c>
      <c r="J16" s="15">
        <f>IF(OR($B$7="",B16=""),"",EDATE($B$7,B16-1))</f>
        <v/>
      </c>
      <c r="K16" s="15">
        <f>IF(OR($B$7="",C16=""),"",EDATE($B$7,C16)-1)</f>
        <v/>
      </c>
    </row>
    <row r="17">
      <c r="A17" s="12" t="inlineStr">
        <is>
          <t>Cohort 2 recruitment</t>
        </is>
      </c>
      <c r="B17" s="13" t="n">
        <v>7</v>
      </c>
      <c r="C17" s="13" t="n">
        <v>9</v>
      </c>
      <c r="D17" s="12" t="inlineStr">
        <is>
          <t>Program Director</t>
        </is>
      </c>
      <c r="E17" s="12" t="inlineStr">
        <is>
          <t>Cohort 2 enrolled</t>
        </is>
      </c>
      <c r="F17" s="12" t="n"/>
      <c r="G17" s="14">
        <f>IF(OR(B17="",C17="",$B$6=""),"",IF(INT((B17-1)/$B$6)=INT((C17-1)/$B$6),"Budget period "&amp;(INT((B17-1)/$B$6)+1),"Budget periods "&amp;(INT((B17-1)/$B$6)+1)&amp;" to "&amp;(INT((C17-1)/$B$6)+1)))</f>
        <v/>
      </c>
      <c r="H17" s="14">
        <f>IF(OR(B17="",C17="",$B$6=""),"",IF(INT((B17-1)/$B$6)&lt;&gt;INT((C17-1)/$B$6),"Yes: confirm it is funded in each period","No"))</f>
        <v/>
      </c>
      <c r="I17" s="14">
        <f>IF(OR(B17="",C17=""),"",IF(OR(B17&lt;1,C17&lt;B17),"Check the months",IF(C17&gt;$B$5,"No: ends after month "&amp;$B$5,"Yes")))</f>
        <v/>
      </c>
      <c r="J17" s="15">
        <f>IF(OR($B$7="",B17=""),"",EDATE($B$7,B17-1))</f>
        <v/>
      </c>
      <c r="K17" s="15">
        <f>IF(OR($B$7="",C17=""),"",EDATE($B$7,C17)-1)</f>
        <v/>
      </c>
    </row>
    <row r="18">
      <c r="A18" s="12" t="inlineStr">
        <is>
          <t>Interim report, year 1</t>
        </is>
      </c>
      <c r="B18" s="13" t="n">
        <v>9</v>
      </c>
      <c r="C18" s="13" t="n">
        <v>9</v>
      </c>
      <c r="D18" s="12" t="inlineStr">
        <is>
          <t>Program Director</t>
        </is>
      </c>
      <c r="E18" s="12" t="inlineStr">
        <is>
          <t>Interim report</t>
        </is>
      </c>
      <c r="F18" s="12" t="n"/>
      <c r="G18" s="14">
        <f>IF(OR(B18="",C18="",$B$6=""),"",IF(INT((B18-1)/$B$6)=INT((C18-1)/$B$6),"Budget period "&amp;(INT((B18-1)/$B$6)+1),"Budget periods "&amp;(INT((B18-1)/$B$6)+1)&amp;" to "&amp;(INT((C18-1)/$B$6)+1)))</f>
        <v/>
      </c>
      <c r="H18" s="14">
        <f>IF(OR(B18="",C18="",$B$6=""),"",IF(INT((B18-1)/$B$6)&lt;&gt;INT((C18-1)/$B$6),"Yes: confirm it is funded in each period","No"))</f>
        <v/>
      </c>
      <c r="I18" s="14">
        <f>IF(OR(B18="",C18=""),"",IF(OR(B18&lt;1,C18&lt;B18),"Check the months",IF(C18&gt;$B$5,"No: ends after month "&amp;$B$5,"Yes")))</f>
        <v/>
      </c>
      <c r="J18" s="15">
        <f>IF(OR($B$7="",B18=""),"",EDATE($B$7,B18-1))</f>
        <v/>
      </c>
      <c r="K18" s="15">
        <f>IF(OR($B$7="",C18=""),"",EDATE($B$7,C18)-1)</f>
        <v/>
      </c>
    </row>
    <row r="19">
      <c r="A19" s="12" t="inlineStr">
        <is>
          <t>Cohort 2 instruction</t>
        </is>
      </c>
      <c r="B19" s="13" t="n">
        <v>10</v>
      </c>
      <c r="C19" s="13" t="n">
        <v>15</v>
      </c>
      <c r="D19" s="12" t="inlineStr">
        <is>
          <t>Lead Instructor</t>
        </is>
      </c>
      <c r="E19" s="12" t="inlineStr">
        <is>
          <t>Cohort 2 completion roster</t>
        </is>
      </c>
      <c r="F19" s="12" t="inlineStr">
        <is>
          <t>Attendance log, completion roster</t>
        </is>
      </c>
      <c r="G19" s="14">
        <f>IF(OR(B19="",C19="",$B$6=""),"",IF(INT((B19-1)/$B$6)=INT((C19-1)/$B$6),"Budget period "&amp;(INT((B19-1)/$B$6)+1),"Budget periods "&amp;(INT((B19-1)/$B$6)+1)&amp;" to "&amp;(INT((C19-1)/$B$6)+1)))</f>
        <v/>
      </c>
      <c r="H19" s="14">
        <f>IF(OR(B19="",C19="",$B$6=""),"",IF(INT((B19-1)/$B$6)&lt;&gt;INT((C19-1)/$B$6),"Yes: confirm it is funded in each period","No"))</f>
        <v/>
      </c>
      <c r="I19" s="14">
        <f>IF(OR(B19="",C19=""),"",IF(OR(B19&lt;1,C19&lt;B19),"Check the months",IF(C19&gt;$B$5,"No: ends after month "&amp;$B$5,"Yes")))</f>
        <v/>
      </c>
      <c r="J19" s="15">
        <f>IF(OR($B$7="",B19=""),"",EDATE($B$7,B19-1))</f>
        <v/>
      </c>
      <c r="K19" s="15">
        <f>IF(OR($B$7="",C19=""),"",EDATE($B$7,C19)-1)</f>
        <v/>
      </c>
    </row>
    <row r="20">
      <c r="A20" s="12" t="inlineStr">
        <is>
          <t>Year 1 outcomes analysis and annual performance report</t>
        </is>
      </c>
      <c r="B20" s="13" t="n">
        <v>10</v>
      </c>
      <c r="C20" s="13" t="n">
        <v>12</v>
      </c>
      <c r="D20" s="12" t="inlineStr">
        <is>
          <t>Evaluator</t>
        </is>
      </c>
      <c r="E20" s="12" t="inlineStr">
        <is>
          <t>Annual performance report</t>
        </is>
      </c>
      <c r="F20" s="12" t="inlineStr">
        <is>
          <t>Year 1 outcomes analysis</t>
        </is>
      </c>
      <c r="G20" s="14">
        <f>IF(OR(B20="",C20="",$B$6=""),"",IF(INT((B20-1)/$B$6)=INT((C20-1)/$B$6),"Budget period "&amp;(INT((B20-1)/$B$6)+1),"Budget periods "&amp;(INT((B20-1)/$B$6)+1)&amp;" to "&amp;(INT((C20-1)/$B$6)+1)))</f>
        <v/>
      </c>
      <c r="H20" s="14">
        <f>IF(OR(B20="",C20="",$B$6=""),"",IF(INT((B20-1)/$B$6)&lt;&gt;INT((C20-1)/$B$6),"Yes: confirm it is funded in each period","No"))</f>
        <v/>
      </c>
      <c r="I20" s="14">
        <f>IF(OR(B20="",C20=""),"",IF(OR(B20&lt;1,C20&lt;B20),"Check the months",IF(C20&gt;$B$5,"No: ends after month "&amp;$B$5,"Yes")))</f>
        <v/>
      </c>
      <c r="J20" s="15">
        <f>IF(OR($B$7="",B20=""),"",EDATE($B$7,B20-1))</f>
        <v/>
      </c>
      <c r="K20" s="15">
        <f>IF(OR($B$7="",C20=""),"",EDATE($B$7,C20)-1)</f>
        <v/>
      </c>
    </row>
    <row r="21">
      <c r="A21" s="12" t="inlineStr">
        <is>
          <t>Budget period 1 closeout and year 1 financial report</t>
        </is>
      </c>
      <c r="B21" s="13" t="n">
        <v>12</v>
      </c>
      <c r="C21" s="13" t="n">
        <v>12</v>
      </c>
      <c r="D21" s="12" t="inlineStr">
        <is>
          <t>Finance</t>
        </is>
      </c>
      <c r="E21" s="12" t="inlineStr">
        <is>
          <t>Year 1 financial report</t>
        </is>
      </c>
      <c r="F21" s="12" t="n"/>
      <c r="G21" s="14">
        <f>IF(OR(B21="",C21="",$B$6=""),"",IF(INT((B21-1)/$B$6)=INT((C21-1)/$B$6),"Budget period "&amp;(INT((B21-1)/$B$6)+1),"Budget periods "&amp;(INT((B21-1)/$B$6)+1)&amp;" to "&amp;(INT((C21-1)/$B$6)+1)))</f>
        <v/>
      </c>
      <c r="H21" s="14">
        <f>IF(OR(B21="",C21="",$B$6=""),"",IF(INT((B21-1)/$B$6)&lt;&gt;INT((C21-1)/$B$6),"Yes: confirm it is funded in each period","No"))</f>
        <v/>
      </c>
      <c r="I21" s="14">
        <f>IF(OR(B21="",C21=""),"",IF(OR(B21&lt;1,C21&lt;B21),"Check the months",IF(C21&gt;$B$5,"No: ends after month "&amp;$B$5,"Yes")))</f>
        <v/>
      </c>
      <c r="J21" s="15">
        <f>IF(OR($B$7="",B21=""),"",EDATE($B$7,B21-1))</f>
        <v/>
      </c>
      <c r="K21" s="15">
        <f>IF(OR($B$7="",C21=""),"",EDATE($B$7,C21)-1)</f>
        <v/>
      </c>
    </row>
    <row r="22">
      <c r="A22" s="12" t="inlineStr">
        <is>
          <t>Curriculum revision from year 1 findings</t>
        </is>
      </c>
      <c r="B22" s="13" t="n">
        <v>13</v>
      </c>
      <c r="C22" s="13" t="n">
        <v>15</v>
      </c>
      <c r="D22" s="12" t="inlineStr">
        <is>
          <t>Lead Instructor</t>
        </is>
      </c>
      <c r="E22" s="12" t="inlineStr">
        <is>
          <t>Curriculum version 2 approved</t>
        </is>
      </c>
      <c r="F22" s="12" t="n"/>
      <c r="G22" s="14">
        <f>IF(OR(B22="",C22="",$B$6=""),"",IF(INT((B22-1)/$B$6)=INT((C22-1)/$B$6),"Budget period "&amp;(INT((B22-1)/$B$6)+1),"Budget periods "&amp;(INT((B22-1)/$B$6)+1)&amp;" to "&amp;(INT((C22-1)/$B$6)+1)))</f>
        <v/>
      </c>
      <c r="H22" s="14">
        <f>IF(OR(B22="",C22="",$B$6=""),"",IF(INT((B22-1)/$B$6)&lt;&gt;INT((C22-1)/$B$6),"Yes: confirm it is funded in each period","No"))</f>
        <v/>
      </c>
      <c r="I22" s="14">
        <f>IF(OR(B22="",C22=""),"",IF(OR(B22&lt;1,C22&lt;B22),"Check the months",IF(C22&gt;$B$5,"No: ends after month "&amp;$B$5,"Yes")))</f>
        <v/>
      </c>
      <c r="J22" s="15">
        <f>IF(OR($B$7="",B22=""),"",EDATE($B$7,B22-1))</f>
        <v/>
      </c>
      <c r="K22" s="15">
        <f>IF(OR($B$7="",C22=""),"",EDATE($B$7,C22)-1)</f>
        <v/>
      </c>
    </row>
    <row r="23">
      <c r="A23" s="12" t="inlineStr">
        <is>
          <t>Continuation request</t>
        </is>
      </c>
      <c r="B23" s="13" t="n">
        <v>13</v>
      </c>
      <c r="C23" s="13" t="n">
        <v>15</v>
      </c>
      <c r="D23" s="12" t="inlineStr">
        <is>
          <t>Program Director</t>
        </is>
      </c>
      <c r="E23" s="12" t="inlineStr">
        <is>
          <t>Continuation request</t>
        </is>
      </c>
      <c r="F23" s="12" t="n"/>
      <c r="G23" s="14">
        <f>IF(OR(B23="",C23="",$B$6=""),"",IF(INT((B23-1)/$B$6)=INT((C23-1)/$B$6),"Budget period "&amp;(INT((B23-1)/$B$6)+1),"Budget periods "&amp;(INT((B23-1)/$B$6)+1)&amp;" to "&amp;(INT((C23-1)/$B$6)+1)))</f>
        <v/>
      </c>
      <c r="H23" s="14">
        <f>IF(OR(B23="",C23="",$B$6=""),"",IF(INT((B23-1)/$B$6)&lt;&gt;INT((C23-1)/$B$6),"Yes: confirm it is funded in each period","No"))</f>
        <v/>
      </c>
      <c r="I23" s="14">
        <f>IF(OR(B23="",C23=""),"",IF(OR(B23&lt;1,C23&lt;B23),"Check the months",IF(C23&gt;$B$5,"No: ends after month "&amp;$B$5,"Yes")))</f>
        <v/>
      </c>
      <c r="J23" s="15">
        <f>IF(OR($B$7="",B23=""),"",EDATE($B$7,B23-1))</f>
        <v/>
      </c>
      <c r="K23" s="15">
        <f>IF(OR($B$7="",C23=""),"",EDATE($B$7,C23)-1)</f>
        <v/>
      </c>
    </row>
    <row r="24">
      <c r="A24" s="12" t="inlineStr">
        <is>
          <t>Cohort 3 recruitment and employer partnership expansion</t>
        </is>
      </c>
      <c r="B24" s="13" t="n">
        <v>16</v>
      </c>
      <c r="C24" s="13" t="n">
        <v>18</v>
      </c>
      <c r="D24" s="12" t="inlineStr">
        <is>
          <t>Program Director</t>
        </is>
      </c>
      <c r="E24" s="12" t="inlineStr">
        <is>
          <t>Enrollment roster at capacity, updated employer agreements</t>
        </is>
      </c>
      <c r="F24" s="12" t="n"/>
      <c r="G24" s="14">
        <f>IF(OR(B24="",C24="",$B$6=""),"",IF(INT((B24-1)/$B$6)=INT((C24-1)/$B$6),"Budget period "&amp;(INT((B24-1)/$B$6)+1),"Budget periods "&amp;(INT((B24-1)/$B$6)+1)&amp;" to "&amp;(INT((C24-1)/$B$6)+1)))</f>
        <v/>
      </c>
      <c r="H24" s="14">
        <f>IF(OR(B24="",C24="",$B$6=""),"",IF(INT((B24-1)/$B$6)&lt;&gt;INT((C24-1)/$B$6),"Yes: confirm it is funded in each period","No"))</f>
        <v/>
      </c>
      <c r="I24" s="14">
        <f>IF(OR(B24="",C24=""),"",IF(OR(B24&lt;1,C24&lt;B24),"Check the months",IF(C24&gt;$B$5,"No: ends after month "&amp;$B$5,"Yes")))</f>
        <v/>
      </c>
      <c r="J24" s="15">
        <f>IF(OR($B$7="",B24=""),"",EDATE($B$7,B24-1))</f>
        <v/>
      </c>
      <c r="K24" s="15">
        <f>IF(OR($B$7="",C24=""),"",EDATE($B$7,C24)-1)</f>
        <v/>
      </c>
    </row>
    <row r="25">
      <c r="A25" s="12" t="inlineStr">
        <is>
          <t>Cohort 3 instruction</t>
        </is>
      </c>
      <c r="B25" s="13" t="n">
        <v>16</v>
      </c>
      <c r="C25" s="13" t="n">
        <v>21</v>
      </c>
      <c r="D25" s="12" t="inlineStr">
        <is>
          <t>Lead Instructor</t>
        </is>
      </c>
      <c r="E25" s="12" t="inlineStr">
        <is>
          <t>Cohort 3 completion roster</t>
        </is>
      </c>
      <c r="F25" s="12" t="inlineStr">
        <is>
          <t>Attendance log, completion roster</t>
        </is>
      </c>
      <c r="G25" s="14">
        <f>IF(OR(B25="",C25="",$B$6=""),"",IF(INT((B25-1)/$B$6)=INT((C25-1)/$B$6),"Budget period "&amp;(INT((B25-1)/$B$6)+1),"Budget periods "&amp;(INT((B25-1)/$B$6)+1)&amp;" to "&amp;(INT((C25-1)/$B$6)+1)))</f>
        <v/>
      </c>
      <c r="H25" s="14">
        <f>IF(OR(B25="",C25="",$B$6=""),"",IF(INT((B25-1)/$B$6)&lt;&gt;INT((C25-1)/$B$6),"Yes: confirm it is funded in each period","No"))</f>
        <v/>
      </c>
      <c r="I25" s="14">
        <f>IF(OR(B25="",C25=""),"",IF(OR(B25&lt;1,C25&lt;B25),"Check the months",IF(C25&gt;$B$5,"No: ends after month "&amp;$B$5,"Yes")))</f>
        <v/>
      </c>
      <c r="J25" s="15">
        <f>IF(OR($B$7="",B25=""),"",EDATE($B$7,B25-1))</f>
        <v/>
      </c>
      <c r="K25" s="15">
        <f>IF(OR($B$7="",C25=""),"",EDATE($B$7,C25)-1)</f>
        <v/>
      </c>
    </row>
    <row r="26">
      <c r="A26" s="12" t="inlineStr">
        <is>
          <t>Sustainability planning</t>
        </is>
      </c>
      <c r="B26" s="13" t="n">
        <v>16</v>
      </c>
      <c r="C26" s="13" t="n">
        <v>24</v>
      </c>
      <c r="D26" s="12" t="inlineStr">
        <is>
          <t>Program Director</t>
        </is>
      </c>
      <c r="E26" s="12" t="inlineStr">
        <is>
          <t>Sustainability plan</t>
        </is>
      </c>
      <c r="F26" s="12" t="n"/>
      <c r="G26" s="14">
        <f>IF(OR(B26="",C26="",$B$6=""),"",IF(INT((B26-1)/$B$6)=INT((C26-1)/$B$6),"Budget period "&amp;(INT((B26-1)/$B$6)+1),"Budget periods "&amp;(INT((B26-1)/$B$6)+1)&amp;" to "&amp;(INT((C26-1)/$B$6)+1)))</f>
        <v/>
      </c>
      <c r="H26" s="14">
        <f>IF(OR(B26="",C26="",$B$6=""),"",IF(INT((B26-1)/$B$6)&lt;&gt;INT((C26-1)/$B$6),"Yes: confirm it is funded in each period","No"))</f>
        <v/>
      </c>
      <c r="I26" s="14">
        <f>IF(OR(B26="",C26=""),"",IF(OR(B26&lt;1,C26&lt;B26),"Check the months",IF(C26&gt;$B$5,"No: ends after month "&amp;$B$5,"Yes")))</f>
        <v/>
      </c>
      <c r="J26" s="15">
        <f>IF(OR($B$7="",B26=""),"",EDATE($B$7,B26-1))</f>
        <v/>
      </c>
      <c r="K26" s="15">
        <f>IF(OR($B$7="",C26=""),"",EDATE($B$7,C26)-1)</f>
        <v/>
      </c>
    </row>
    <row r="27">
      <c r="A27" s="12" t="inlineStr">
        <is>
          <t>Follow-up survey of cohort 1 graduates</t>
        </is>
      </c>
      <c r="B27" s="13" t="n">
        <v>19</v>
      </c>
      <c r="C27" s="13" t="n">
        <v>21</v>
      </c>
      <c r="D27" s="12" t="inlineStr">
        <is>
          <t>Evaluator</t>
        </is>
      </c>
      <c r="E27" s="12" t="inlineStr">
        <is>
          <t>Survey dataset with response rate</t>
        </is>
      </c>
      <c r="F27" s="12" t="inlineStr">
        <is>
          <t>Survey of cohort 1 graduates</t>
        </is>
      </c>
      <c r="G27" s="14">
        <f>IF(OR(B27="",C27="",$B$6=""),"",IF(INT((B27-1)/$B$6)=INT((C27-1)/$B$6),"Budget period "&amp;(INT((B27-1)/$B$6)+1),"Budget periods "&amp;(INT((B27-1)/$B$6)+1)&amp;" to "&amp;(INT((C27-1)/$B$6)+1)))</f>
        <v/>
      </c>
      <c r="H27" s="14">
        <f>IF(OR(B27="",C27="",$B$6=""),"",IF(INT((B27-1)/$B$6)&lt;&gt;INT((C27-1)/$B$6),"Yes: confirm it is funded in each period","No"))</f>
        <v/>
      </c>
      <c r="I27" s="14">
        <f>IF(OR(B27="",C27=""),"",IF(OR(B27&lt;1,C27&lt;B27),"Check the months",IF(C27&gt;$B$5,"No: ends after month "&amp;$B$5,"Yes")))</f>
        <v/>
      </c>
      <c r="J27" s="15">
        <f>IF(OR($B$7="",B27=""),"",EDATE($B$7,B27-1))</f>
        <v/>
      </c>
      <c r="K27" s="15">
        <f>IF(OR($B$7="",C27=""),"",EDATE($B$7,C27)-1)</f>
        <v/>
      </c>
    </row>
    <row r="28">
      <c r="A28" s="12" t="inlineStr">
        <is>
          <t>Interim report, year 2</t>
        </is>
      </c>
      <c r="B28" s="13" t="n">
        <v>21</v>
      </c>
      <c r="C28" s="13" t="n">
        <v>21</v>
      </c>
      <c r="D28" s="12" t="inlineStr">
        <is>
          <t>Program Director</t>
        </is>
      </c>
      <c r="E28" s="12" t="inlineStr">
        <is>
          <t>Interim report</t>
        </is>
      </c>
      <c r="F28" s="12" t="n"/>
      <c r="G28" s="14">
        <f>IF(OR(B28="",C28="",$B$6=""),"",IF(INT((B28-1)/$B$6)=INT((C28-1)/$B$6),"Budget period "&amp;(INT((B28-1)/$B$6)+1),"Budget periods "&amp;(INT((B28-1)/$B$6)+1)&amp;" to "&amp;(INT((C28-1)/$B$6)+1)))</f>
        <v/>
      </c>
      <c r="H28" s="14">
        <f>IF(OR(B28="",C28="",$B$6=""),"",IF(INT((B28-1)/$B$6)&lt;&gt;INT((C28-1)/$B$6),"Yes: confirm it is funded in each period","No"))</f>
        <v/>
      </c>
      <c r="I28" s="14">
        <f>IF(OR(B28="",C28=""),"",IF(OR(B28&lt;1,C28&lt;B28),"Check the months",IF(C28&gt;$B$5,"No: ends after month "&amp;$B$5,"Yes")))</f>
        <v/>
      </c>
      <c r="J28" s="15">
        <f>IF(OR($B$7="",B28=""),"",EDATE($B$7,B28-1))</f>
        <v/>
      </c>
      <c r="K28" s="15">
        <f>IF(OR($B$7="",C28=""),"",EDATE($B$7,C28)-1)</f>
        <v/>
      </c>
    </row>
    <row r="29">
      <c r="A29" s="12" t="inlineStr">
        <is>
          <t>Final outcomes analysis</t>
        </is>
      </c>
      <c r="B29" s="13" t="n">
        <v>22</v>
      </c>
      <c r="C29" s="13" t="n">
        <v>24</v>
      </c>
      <c r="D29" s="12" t="inlineStr">
        <is>
          <t>Evaluator</t>
        </is>
      </c>
      <c r="E29" s="12" t="inlineStr">
        <is>
          <t>Final outcomes report accepted</t>
        </is>
      </c>
      <c r="F29" s="12" t="inlineStr">
        <is>
          <t>Final outcomes analysis</t>
        </is>
      </c>
      <c r="G29" s="14">
        <f>IF(OR(B29="",C29="",$B$6=""),"",IF(INT((B29-1)/$B$6)=INT((C29-1)/$B$6),"Budget period "&amp;(INT((B29-1)/$B$6)+1),"Budget periods "&amp;(INT((B29-1)/$B$6)+1)&amp;" to "&amp;(INT((C29-1)/$B$6)+1)))</f>
        <v/>
      </c>
      <c r="H29" s="14">
        <f>IF(OR(B29="",C29="",$B$6=""),"",IF(INT((B29-1)/$B$6)&lt;&gt;INT((C29-1)/$B$6),"Yes: confirm it is funded in each period","No"))</f>
        <v/>
      </c>
      <c r="I29" s="14">
        <f>IF(OR(B29="",C29=""),"",IF(OR(B29&lt;1,C29&lt;B29),"Check the months",IF(C29&gt;$B$5,"No: ends after month "&amp;$B$5,"Yes")))</f>
        <v/>
      </c>
      <c r="J29" s="15">
        <f>IF(OR($B$7="",B29=""),"",EDATE($B$7,B29-1))</f>
        <v/>
      </c>
      <c r="K29" s="15">
        <f>IF(OR($B$7="",C29=""),"",EDATE($B$7,C29)-1)</f>
        <v/>
      </c>
    </row>
    <row r="30">
      <c r="A30" s="12" t="inlineStr">
        <is>
          <t>Closeout: final performance and financial reports</t>
        </is>
      </c>
      <c r="B30" s="13" t="n">
        <v>22</v>
      </c>
      <c r="C30" s="13" t="n">
        <v>24</v>
      </c>
      <c r="D30" s="12" t="inlineStr">
        <is>
          <t>Program Director</t>
        </is>
      </c>
      <c r="E30" s="12" t="inlineStr">
        <is>
          <t>Final performance and financial reports</t>
        </is>
      </c>
      <c r="F30" s="12" t="n"/>
      <c r="G30" s="14">
        <f>IF(OR(B30="",C30="",$B$6=""),"",IF(INT((B30-1)/$B$6)=INT((C30-1)/$B$6),"Budget period "&amp;(INT((B30-1)/$B$6)+1),"Budget periods "&amp;(INT((B30-1)/$B$6)+1)&amp;" to "&amp;(INT((C30-1)/$B$6)+1)))</f>
        <v/>
      </c>
      <c r="H30" s="14">
        <f>IF(OR(B30="",C30="",$B$6=""),"",IF(INT((B30-1)/$B$6)&lt;&gt;INT((C30-1)/$B$6),"Yes: confirm it is funded in each period","No"))</f>
        <v/>
      </c>
      <c r="I30" s="14">
        <f>IF(OR(B30="",C30=""),"",IF(OR(B30&lt;1,C30&lt;B30),"Check the months",IF(C30&gt;$B$5,"No: ends after month "&amp;$B$5,"Yes")))</f>
        <v/>
      </c>
      <c r="J30" s="15">
        <f>IF(OR($B$7="",B30=""),"",EDATE($B$7,B30-1))</f>
        <v/>
      </c>
      <c r="K30" s="15">
        <f>IF(OR($B$7="",C30=""),"",EDATE($B$7,C30)-1)</f>
        <v/>
      </c>
    </row>
    <row r="31">
      <c r="A31" s="12" t="n"/>
      <c r="B31" s="13" t="n"/>
      <c r="C31" s="13" t="n"/>
      <c r="D31" s="12" t="n"/>
      <c r="E31" s="12" t="n"/>
      <c r="F31" s="12" t="n"/>
      <c r="G31" s="14">
        <f>IF(OR(B31="",C31="",$B$6=""),"",IF(INT((B31-1)/$B$6)=INT((C31-1)/$B$6),"Budget period "&amp;(INT((B31-1)/$B$6)+1),"Budget periods "&amp;(INT((B31-1)/$B$6)+1)&amp;" to "&amp;(INT((C31-1)/$B$6)+1)))</f>
        <v/>
      </c>
      <c r="H31" s="14">
        <f>IF(OR(B31="",C31="",$B$6=""),"",IF(INT((B31-1)/$B$6)&lt;&gt;INT((C31-1)/$B$6),"Yes: confirm it is funded in each period","No"))</f>
        <v/>
      </c>
      <c r="I31" s="14">
        <f>IF(OR(B31="",C31=""),"",IF(OR(B31&lt;1,C31&lt;B31),"Check the months",IF(C31&gt;$B$5,"No: ends after month "&amp;$B$5,"Yes")))</f>
        <v/>
      </c>
      <c r="J31" s="15">
        <f>IF(OR($B$7="",B31=""),"",EDATE($B$7,B31-1))</f>
        <v/>
      </c>
      <c r="K31" s="15">
        <f>IF(OR($B$7="",C31=""),"",EDATE($B$7,C31)-1)</f>
        <v/>
      </c>
    </row>
    <row r="32">
      <c r="A32" s="12" t="n"/>
      <c r="B32" s="13" t="n"/>
      <c r="C32" s="13" t="n"/>
      <c r="D32" s="12" t="n"/>
      <c r="E32" s="12" t="n"/>
      <c r="F32" s="12" t="n"/>
      <c r="G32" s="14">
        <f>IF(OR(B32="",C32="",$B$6=""),"",IF(INT((B32-1)/$B$6)=INT((C32-1)/$B$6),"Budget period "&amp;(INT((B32-1)/$B$6)+1),"Budget periods "&amp;(INT((B32-1)/$B$6)+1)&amp;" to "&amp;(INT((C32-1)/$B$6)+1)))</f>
        <v/>
      </c>
      <c r="H32" s="14">
        <f>IF(OR(B32="",C32="",$B$6=""),"",IF(INT((B32-1)/$B$6)&lt;&gt;INT((C32-1)/$B$6),"Yes: confirm it is funded in each period","No"))</f>
        <v/>
      </c>
      <c r="I32" s="14">
        <f>IF(OR(B32="",C32=""),"",IF(OR(B32&lt;1,C32&lt;B32),"Check the months",IF(C32&gt;$B$5,"No: ends after month "&amp;$B$5,"Yes")))</f>
        <v/>
      </c>
      <c r="J32" s="15">
        <f>IF(OR($B$7="",B32=""),"",EDATE($B$7,B32-1))</f>
        <v/>
      </c>
      <c r="K32" s="15">
        <f>IF(OR($B$7="",C32=""),"",EDATE($B$7,C32)-1)</f>
        <v/>
      </c>
    </row>
    <row r="33">
      <c r="A33" s="12" t="n"/>
      <c r="B33" s="13" t="n"/>
      <c r="C33" s="13" t="n"/>
      <c r="D33" s="12" t="n"/>
      <c r="E33" s="12" t="n"/>
      <c r="F33" s="12" t="n"/>
      <c r="G33" s="14">
        <f>IF(OR(B33="",C33="",$B$6=""),"",IF(INT((B33-1)/$B$6)=INT((C33-1)/$B$6),"Budget period "&amp;(INT((B33-1)/$B$6)+1),"Budget periods "&amp;(INT((B33-1)/$B$6)+1)&amp;" to "&amp;(INT((C33-1)/$B$6)+1)))</f>
        <v/>
      </c>
      <c r="H33" s="14">
        <f>IF(OR(B33="",C33="",$B$6=""),"",IF(INT((B33-1)/$B$6)&lt;&gt;INT((C33-1)/$B$6),"Yes: confirm it is funded in each period","No"))</f>
        <v/>
      </c>
      <c r="I33" s="14">
        <f>IF(OR(B33="",C33=""),"",IF(OR(B33&lt;1,C33&lt;B33),"Check the months",IF(C33&gt;$B$5,"No: ends after month "&amp;$B$5,"Yes")))</f>
        <v/>
      </c>
      <c r="J33" s="15">
        <f>IF(OR($B$7="",B33=""),"",EDATE($B$7,B33-1))</f>
        <v/>
      </c>
      <c r="K33" s="15">
        <f>IF(OR($B$7="",C33=""),"",EDATE($B$7,C33)-1)</f>
        <v/>
      </c>
    </row>
    <row r="34">
      <c r="A34" s="12" t="n"/>
      <c r="B34" s="13" t="n"/>
      <c r="C34" s="13" t="n"/>
      <c r="D34" s="12" t="n"/>
      <c r="E34" s="12" t="n"/>
      <c r="F34" s="12" t="n"/>
      <c r="G34" s="14">
        <f>IF(OR(B34="",C34="",$B$6=""),"",IF(INT((B34-1)/$B$6)=INT((C34-1)/$B$6),"Budget period "&amp;(INT((B34-1)/$B$6)+1),"Budget periods "&amp;(INT((B34-1)/$B$6)+1)&amp;" to "&amp;(INT((C34-1)/$B$6)+1)))</f>
        <v/>
      </c>
      <c r="H34" s="14">
        <f>IF(OR(B34="",C34="",$B$6=""),"",IF(INT((B34-1)/$B$6)&lt;&gt;INT((C34-1)/$B$6),"Yes: confirm it is funded in each period","No"))</f>
        <v/>
      </c>
      <c r="I34" s="14">
        <f>IF(OR(B34="",C34=""),"",IF(OR(B34&lt;1,C34&lt;B34),"Check the months",IF(C34&gt;$B$5,"No: ends after month "&amp;$B$5,"Yes")))</f>
        <v/>
      </c>
      <c r="J34" s="15">
        <f>IF(OR($B$7="",B34=""),"",EDATE($B$7,B34-1))</f>
        <v/>
      </c>
      <c r="K34" s="15">
        <f>IF(OR($B$7="",C34=""),"",EDATE($B$7,C34)-1)</f>
        <v/>
      </c>
    </row>
    <row r="35">
      <c r="A35" s="12" t="n"/>
      <c r="B35" s="13" t="n"/>
      <c r="C35" s="13" t="n"/>
      <c r="D35" s="12" t="n"/>
      <c r="E35" s="12" t="n"/>
      <c r="F35" s="12" t="n"/>
      <c r="G35" s="14">
        <f>IF(OR(B35="",C35="",$B$6=""),"",IF(INT((B35-1)/$B$6)=INT((C35-1)/$B$6),"Budget period "&amp;(INT((B35-1)/$B$6)+1),"Budget periods "&amp;(INT((B35-1)/$B$6)+1)&amp;" to "&amp;(INT((C35-1)/$B$6)+1)))</f>
        <v/>
      </c>
      <c r="H35" s="14">
        <f>IF(OR(B35="",C35="",$B$6=""),"",IF(INT((B35-1)/$B$6)&lt;&gt;INT((C35-1)/$B$6),"Yes: confirm it is funded in each period","No"))</f>
        <v/>
      </c>
      <c r="I35" s="14">
        <f>IF(OR(B35="",C35=""),"",IF(OR(B35&lt;1,C35&lt;B35),"Check the months",IF(C35&gt;$B$5,"No: ends after month "&amp;$B$5,"Yes")))</f>
        <v/>
      </c>
      <c r="J35" s="15">
        <f>IF(OR($B$7="",B35=""),"",EDATE($B$7,B35-1))</f>
        <v/>
      </c>
      <c r="K35" s="15">
        <f>IF(OR($B$7="",C35=""),"",EDATE($B$7,C35)-1)</f>
        <v/>
      </c>
    </row>
    <row r="36">
      <c r="A36" s="12" t="n"/>
      <c r="B36" s="13" t="n"/>
      <c r="C36" s="13" t="n"/>
      <c r="D36" s="12" t="n"/>
      <c r="E36" s="12" t="n"/>
      <c r="F36" s="12" t="n"/>
      <c r="G36" s="14">
        <f>IF(OR(B36="",C36="",$B$6=""),"",IF(INT((B36-1)/$B$6)=INT((C36-1)/$B$6),"Budget period "&amp;(INT((B36-1)/$B$6)+1),"Budget periods "&amp;(INT((B36-1)/$B$6)+1)&amp;" to "&amp;(INT((C36-1)/$B$6)+1)))</f>
        <v/>
      </c>
      <c r="H36" s="14">
        <f>IF(OR(B36="",C36="",$B$6=""),"",IF(INT((B36-1)/$B$6)&lt;&gt;INT((C36-1)/$B$6),"Yes: confirm it is funded in each period","No"))</f>
        <v/>
      </c>
      <c r="I36" s="14">
        <f>IF(OR(B36="",C36=""),"",IF(OR(B36&lt;1,C36&lt;B36),"Check the months",IF(C36&gt;$B$5,"No: ends after month "&amp;$B$5,"Yes")))</f>
        <v/>
      </c>
      <c r="J36" s="15">
        <f>IF(OR($B$7="",B36=""),"",EDATE($B$7,B36-1))</f>
        <v/>
      </c>
      <c r="K36" s="15">
        <f>IF(OR($B$7="",C36=""),"",EDATE($B$7,C36)-1)</f>
        <v/>
      </c>
    </row>
    <row r="37">
      <c r="A37" s="12" t="n"/>
      <c r="B37" s="13" t="n"/>
      <c r="C37" s="13" t="n"/>
      <c r="D37" s="12" t="n"/>
      <c r="E37" s="12" t="n"/>
      <c r="F37" s="12" t="n"/>
      <c r="G37" s="14">
        <f>IF(OR(B37="",C37="",$B$6=""),"",IF(INT((B37-1)/$B$6)=INT((C37-1)/$B$6),"Budget period "&amp;(INT((B37-1)/$B$6)+1),"Budget periods "&amp;(INT((B37-1)/$B$6)+1)&amp;" to "&amp;(INT((C37-1)/$B$6)+1)))</f>
        <v/>
      </c>
      <c r="H37" s="14">
        <f>IF(OR(B37="",C37="",$B$6=""),"",IF(INT((B37-1)/$B$6)&lt;&gt;INT((C37-1)/$B$6),"Yes: confirm it is funded in each period","No"))</f>
        <v/>
      </c>
      <c r="I37" s="14">
        <f>IF(OR(B37="",C37=""),"",IF(OR(B37&lt;1,C37&lt;B37),"Check the months",IF(C37&gt;$B$5,"No: ends after month "&amp;$B$5,"Yes")))</f>
        <v/>
      </c>
      <c r="J37" s="15">
        <f>IF(OR($B$7="",B37=""),"",EDATE($B$7,B37-1))</f>
        <v/>
      </c>
      <c r="K37" s="15">
        <f>IF(OR($B$7="",C37=""),"",EDATE($B$7,C37)-1)</f>
        <v/>
      </c>
    </row>
    <row r="38">
      <c r="A38" s="12" t="n"/>
      <c r="B38" s="13" t="n"/>
      <c r="C38" s="13" t="n"/>
      <c r="D38" s="12" t="n"/>
      <c r="E38" s="12" t="n"/>
      <c r="F38" s="12" t="n"/>
      <c r="G38" s="14">
        <f>IF(OR(B38="",C38="",$B$6=""),"",IF(INT((B38-1)/$B$6)=INT((C38-1)/$B$6),"Budget period "&amp;(INT((B38-1)/$B$6)+1),"Budget periods "&amp;(INT((B38-1)/$B$6)+1)&amp;" to "&amp;(INT((C38-1)/$B$6)+1)))</f>
        <v/>
      </c>
      <c r="H38" s="14">
        <f>IF(OR(B38="",C38="",$B$6=""),"",IF(INT((B38-1)/$B$6)&lt;&gt;INT((C38-1)/$B$6),"Yes: confirm it is funded in each period","No"))</f>
        <v/>
      </c>
      <c r="I38" s="14">
        <f>IF(OR(B38="",C38=""),"",IF(OR(B38&lt;1,C38&lt;B38),"Check the months",IF(C38&gt;$B$5,"No: ends after month "&amp;$B$5,"Yes")))</f>
        <v/>
      </c>
      <c r="J38" s="15">
        <f>IF(OR($B$7="",B38=""),"",EDATE($B$7,B38-1))</f>
        <v/>
      </c>
      <c r="K38" s="15">
        <f>IF(OR($B$7="",C38=""),"",EDATE($B$7,C38)-1)</f>
        <v/>
      </c>
    </row>
    <row r="39">
      <c r="A39" s="12" t="n"/>
      <c r="B39" s="13" t="n"/>
      <c r="C39" s="13" t="n"/>
      <c r="D39" s="12" t="n"/>
      <c r="E39" s="12" t="n"/>
      <c r="F39" s="12" t="n"/>
      <c r="G39" s="14">
        <f>IF(OR(B39="",C39="",$B$6=""),"",IF(INT((B39-1)/$B$6)=INT((C39-1)/$B$6),"Budget period "&amp;(INT((B39-1)/$B$6)+1),"Budget periods "&amp;(INT((B39-1)/$B$6)+1)&amp;" to "&amp;(INT((C39-1)/$B$6)+1)))</f>
        <v/>
      </c>
      <c r="H39" s="14">
        <f>IF(OR(B39="",C39="",$B$6=""),"",IF(INT((B39-1)/$B$6)&lt;&gt;INT((C39-1)/$B$6),"Yes: confirm it is funded in each period","No"))</f>
        <v/>
      </c>
      <c r="I39" s="14">
        <f>IF(OR(B39="",C39=""),"",IF(OR(B39&lt;1,C39&lt;B39),"Check the months",IF(C39&gt;$B$5,"No: ends after month "&amp;$B$5,"Yes")))</f>
        <v/>
      </c>
      <c r="J39" s="15">
        <f>IF(OR($B$7="",B39=""),"",EDATE($B$7,B39-1))</f>
        <v/>
      </c>
      <c r="K39" s="15">
        <f>IF(OR($B$7="",C39=""),"",EDATE($B$7,C39)-1)</f>
        <v/>
      </c>
    </row>
    <row r="40">
      <c r="A40" s="12" t="n"/>
      <c r="B40" s="13" t="n"/>
      <c r="C40" s="13" t="n"/>
      <c r="D40" s="12" t="n"/>
      <c r="E40" s="12" t="n"/>
      <c r="F40" s="12" t="n"/>
      <c r="G40" s="14">
        <f>IF(OR(B40="",C40="",$B$6=""),"",IF(INT((B40-1)/$B$6)=INT((C40-1)/$B$6),"Budget period "&amp;(INT((B40-1)/$B$6)+1),"Budget periods "&amp;(INT((B40-1)/$B$6)+1)&amp;" to "&amp;(INT((C40-1)/$B$6)+1)))</f>
        <v/>
      </c>
      <c r="H40" s="14">
        <f>IF(OR(B40="",C40="",$B$6=""),"",IF(INT((B40-1)/$B$6)&lt;&gt;INT((C40-1)/$B$6),"Yes: confirm it is funded in each period","No"))</f>
        <v/>
      </c>
      <c r="I40" s="14">
        <f>IF(OR(B40="",C40=""),"",IF(OR(B40&lt;1,C40&lt;B40),"Check the months",IF(C40&gt;$B$5,"No: ends after month "&amp;$B$5,"Yes")))</f>
        <v/>
      </c>
      <c r="J40" s="15">
        <f>IF(OR($B$7="",B40=""),"",EDATE($B$7,B40-1))</f>
        <v/>
      </c>
      <c r="K40" s="15">
        <f>IF(OR($B$7="",C40=""),"",EDATE($B$7,C40)-1)</f>
        <v/>
      </c>
    </row>
    <row r="41">
      <c r="A41" s="12" t="n"/>
      <c r="B41" s="13" t="n"/>
      <c r="C41" s="13" t="n"/>
      <c r="D41" s="12" t="n"/>
      <c r="E41" s="12" t="n"/>
      <c r="F41" s="12" t="n"/>
      <c r="G41" s="14">
        <f>IF(OR(B41="",C41="",$B$6=""),"",IF(INT((B41-1)/$B$6)=INT((C41-1)/$B$6),"Budget period "&amp;(INT((B41-1)/$B$6)+1),"Budget periods "&amp;(INT((B41-1)/$B$6)+1)&amp;" to "&amp;(INT((C41-1)/$B$6)+1)))</f>
        <v/>
      </c>
      <c r="H41" s="14">
        <f>IF(OR(B41="",C41="",$B$6=""),"",IF(INT((B41-1)/$B$6)&lt;&gt;INT((C41-1)/$B$6),"Yes: confirm it is funded in each period","No"))</f>
        <v/>
      </c>
      <c r="I41" s="14">
        <f>IF(OR(B41="",C41=""),"",IF(OR(B41&lt;1,C41&lt;B41),"Check the months",IF(C41&gt;$B$5,"No: ends after month "&amp;$B$5,"Yes")))</f>
        <v/>
      </c>
      <c r="J41" s="15">
        <f>IF(OR($B$7="",B41=""),"",EDATE($B$7,B41-1))</f>
        <v/>
      </c>
      <c r="K41" s="15">
        <f>IF(OR($B$7="",C41=""),"",EDATE($B$7,C41)-1)</f>
        <v/>
      </c>
    </row>
    <row r="42">
      <c r="A42" s="12" t="n"/>
      <c r="B42" s="13" t="n"/>
      <c r="C42" s="13" t="n"/>
      <c r="D42" s="12" t="n"/>
      <c r="E42" s="12" t="n"/>
      <c r="F42" s="12" t="n"/>
      <c r="G42" s="14">
        <f>IF(OR(B42="",C42="",$B$6=""),"",IF(INT((B42-1)/$B$6)=INT((C42-1)/$B$6),"Budget period "&amp;(INT((B42-1)/$B$6)+1),"Budget periods "&amp;(INT((B42-1)/$B$6)+1)&amp;" to "&amp;(INT((C42-1)/$B$6)+1)))</f>
        <v/>
      </c>
      <c r="H42" s="14">
        <f>IF(OR(B42="",C42="",$B$6=""),"",IF(INT((B42-1)/$B$6)&lt;&gt;INT((C42-1)/$B$6),"Yes: confirm it is funded in each period","No"))</f>
        <v/>
      </c>
      <c r="I42" s="14">
        <f>IF(OR(B42="",C42=""),"",IF(OR(B42&lt;1,C42&lt;B42),"Check the months",IF(C42&gt;$B$5,"No: ends after month "&amp;$B$5,"Yes")))</f>
        <v/>
      </c>
      <c r="J42" s="15">
        <f>IF(OR($B$7="",B42=""),"",EDATE($B$7,B42-1))</f>
        <v/>
      </c>
      <c r="K42" s="15">
        <f>IF(OR($B$7="",C42=""),"",EDATE($B$7,C42)-1)</f>
        <v/>
      </c>
    </row>
    <row r="43">
      <c r="A43" s="12" t="n"/>
      <c r="B43" s="13" t="n"/>
      <c r="C43" s="13" t="n"/>
      <c r="D43" s="12" t="n"/>
      <c r="E43" s="12" t="n"/>
      <c r="F43" s="12" t="n"/>
      <c r="G43" s="14">
        <f>IF(OR(B43="",C43="",$B$6=""),"",IF(INT((B43-1)/$B$6)=INT((C43-1)/$B$6),"Budget period "&amp;(INT((B43-1)/$B$6)+1),"Budget periods "&amp;(INT((B43-1)/$B$6)+1)&amp;" to "&amp;(INT((C43-1)/$B$6)+1)))</f>
        <v/>
      </c>
      <c r="H43" s="14">
        <f>IF(OR(B43="",C43="",$B$6=""),"",IF(INT((B43-1)/$B$6)&lt;&gt;INT((C43-1)/$B$6),"Yes: confirm it is funded in each period","No"))</f>
        <v/>
      </c>
      <c r="I43" s="14">
        <f>IF(OR(B43="",C43=""),"",IF(OR(B43&lt;1,C43&lt;B43),"Check the months",IF(C43&gt;$B$5,"No: ends after month "&amp;$B$5,"Yes")))</f>
        <v/>
      </c>
      <c r="J43" s="15">
        <f>IF(OR($B$7="",B43=""),"",EDATE($B$7,B43-1))</f>
        <v/>
      </c>
      <c r="K43" s="15">
        <f>IF(OR($B$7="",C43=""),"",EDATE($B$7,C43)-1)</f>
        <v/>
      </c>
    </row>
    <row r="44">
      <c r="A44" s="12" t="n"/>
      <c r="B44" s="13" t="n"/>
      <c r="C44" s="13" t="n"/>
      <c r="D44" s="12" t="n"/>
      <c r="E44" s="12" t="n"/>
      <c r="F44" s="12" t="n"/>
      <c r="G44" s="14">
        <f>IF(OR(B44="",C44="",$B$6=""),"",IF(INT((B44-1)/$B$6)=INT((C44-1)/$B$6),"Budget period "&amp;(INT((B44-1)/$B$6)+1),"Budget periods "&amp;(INT((B44-1)/$B$6)+1)&amp;" to "&amp;(INT((C44-1)/$B$6)+1)))</f>
        <v/>
      </c>
      <c r="H44" s="14">
        <f>IF(OR(B44="",C44="",$B$6=""),"",IF(INT((B44-1)/$B$6)&lt;&gt;INT((C44-1)/$B$6),"Yes: confirm it is funded in each period","No"))</f>
        <v/>
      </c>
      <c r="I44" s="14">
        <f>IF(OR(B44="",C44=""),"",IF(OR(B44&lt;1,C44&lt;B44),"Check the months",IF(C44&gt;$B$5,"No: ends after month "&amp;$B$5,"Yes")))</f>
        <v/>
      </c>
      <c r="J44" s="15">
        <f>IF(OR($B$7="",B44=""),"",EDATE($B$7,B44-1))</f>
        <v/>
      </c>
      <c r="K44" s="15">
        <f>IF(OR($B$7="",C44=""),"",EDATE($B$7,C44)-1)</f>
        <v/>
      </c>
    </row>
    <row r="45">
      <c r="A45" s="12" t="n"/>
      <c r="B45" s="13" t="n"/>
      <c r="C45" s="13" t="n"/>
      <c r="D45" s="12" t="n"/>
      <c r="E45" s="12" t="n"/>
      <c r="F45" s="12" t="n"/>
      <c r="G45" s="14">
        <f>IF(OR(B45="",C45="",$B$6=""),"",IF(INT((B45-1)/$B$6)=INT((C45-1)/$B$6),"Budget period "&amp;(INT((B45-1)/$B$6)+1),"Budget periods "&amp;(INT((B45-1)/$B$6)+1)&amp;" to "&amp;(INT((C45-1)/$B$6)+1)))</f>
        <v/>
      </c>
      <c r="H45" s="14">
        <f>IF(OR(B45="",C45="",$B$6=""),"",IF(INT((B45-1)/$B$6)&lt;&gt;INT((C45-1)/$B$6),"Yes: confirm it is funded in each period","No"))</f>
        <v/>
      </c>
      <c r="I45" s="14">
        <f>IF(OR(B45="",C45=""),"",IF(OR(B45&lt;1,C45&lt;B45),"Check the months",IF(C45&gt;$B$5,"No: ends after month "&amp;$B$5,"Yes")))</f>
        <v/>
      </c>
      <c r="J45" s="15">
        <f>IF(OR($B$7="",B45=""),"",EDATE($B$7,B45-1))</f>
        <v/>
      </c>
      <c r="K45" s="15">
        <f>IF(OR($B$7="",C45=""),"",EDATE($B$7,C45)-1)</f>
        <v/>
      </c>
    </row>
    <row r="46">
      <c r="A46" s="12" t="n"/>
      <c r="B46" s="13" t="n"/>
      <c r="C46" s="13" t="n"/>
      <c r="D46" s="12" t="n"/>
      <c r="E46" s="12" t="n"/>
      <c r="F46" s="12" t="n"/>
      <c r="G46" s="14">
        <f>IF(OR(B46="",C46="",$B$6=""),"",IF(INT((B46-1)/$B$6)=INT((C46-1)/$B$6),"Budget period "&amp;(INT((B46-1)/$B$6)+1),"Budget periods "&amp;(INT((B46-1)/$B$6)+1)&amp;" to "&amp;(INT((C46-1)/$B$6)+1)))</f>
        <v/>
      </c>
      <c r="H46" s="14">
        <f>IF(OR(B46="",C46="",$B$6=""),"",IF(INT((B46-1)/$B$6)&lt;&gt;INT((C46-1)/$B$6),"Yes: confirm it is funded in each period","No"))</f>
        <v/>
      </c>
      <c r="I46" s="14">
        <f>IF(OR(B46="",C46=""),"",IF(OR(B46&lt;1,C46&lt;B46),"Check the months",IF(C46&gt;$B$5,"No: ends after month "&amp;$B$5,"Yes")))</f>
        <v/>
      </c>
      <c r="J46" s="15">
        <f>IF(OR($B$7="",B46=""),"",EDATE($B$7,B46-1))</f>
        <v/>
      </c>
      <c r="K46" s="15">
        <f>IF(OR($B$7="",C46=""),"",EDATE($B$7,C46)-1)</f>
        <v/>
      </c>
    </row>
    <row r="47">
      <c r="A47" s="12" t="n"/>
      <c r="B47" s="13" t="n"/>
      <c r="C47" s="13" t="n"/>
      <c r="D47" s="12" t="n"/>
      <c r="E47" s="12" t="n"/>
      <c r="F47" s="12" t="n"/>
      <c r="G47" s="14">
        <f>IF(OR(B47="",C47="",$B$6=""),"",IF(INT((B47-1)/$B$6)=INT((C47-1)/$B$6),"Budget period "&amp;(INT((B47-1)/$B$6)+1),"Budget periods "&amp;(INT((B47-1)/$B$6)+1)&amp;" to "&amp;(INT((C47-1)/$B$6)+1)))</f>
        <v/>
      </c>
      <c r="H47" s="14">
        <f>IF(OR(B47="",C47="",$B$6=""),"",IF(INT((B47-1)/$B$6)&lt;&gt;INT((C47-1)/$B$6),"Yes: confirm it is funded in each period","No"))</f>
        <v/>
      </c>
      <c r="I47" s="14">
        <f>IF(OR(B47="",C47=""),"",IF(OR(B47&lt;1,C47&lt;B47),"Check the months",IF(C47&gt;$B$5,"No: ends after month "&amp;$B$5,"Yes")))</f>
        <v/>
      </c>
      <c r="J47" s="15">
        <f>IF(OR($B$7="",B47=""),"",EDATE($B$7,B47-1))</f>
        <v/>
      </c>
      <c r="K47" s="15">
        <f>IF(OR($B$7="",C47=""),"",EDATE($B$7,C47)-1)</f>
        <v/>
      </c>
    </row>
    <row r="48">
      <c r="A48" s="12" t="n"/>
      <c r="B48" s="13" t="n"/>
      <c r="C48" s="13" t="n"/>
      <c r="D48" s="12" t="n"/>
      <c r="E48" s="12" t="n"/>
      <c r="F48" s="12" t="n"/>
      <c r="G48" s="14">
        <f>IF(OR(B48="",C48="",$B$6=""),"",IF(INT((B48-1)/$B$6)=INT((C48-1)/$B$6),"Budget period "&amp;(INT((B48-1)/$B$6)+1),"Budget periods "&amp;(INT((B48-1)/$B$6)+1)&amp;" to "&amp;(INT((C48-1)/$B$6)+1)))</f>
        <v/>
      </c>
      <c r="H48" s="14">
        <f>IF(OR(B48="",C48="",$B$6=""),"",IF(INT((B48-1)/$B$6)&lt;&gt;INT((C48-1)/$B$6),"Yes: confirm it is funded in each period","No"))</f>
        <v/>
      </c>
      <c r="I48" s="14">
        <f>IF(OR(B48="",C48=""),"",IF(OR(B48&lt;1,C48&lt;B48),"Check the months",IF(C48&gt;$B$5,"No: ends after month "&amp;$B$5,"Yes")))</f>
        <v/>
      </c>
      <c r="J48" s="15">
        <f>IF(OR($B$7="",B48=""),"",EDATE($B$7,B48-1))</f>
        <v/>
      </c>
      <c r="K48" s="15">
        <f>IF(OR($B$7="",C48=""),"",EDATE($B$7,C48)-1)</f>
        <v/>
      </c>
    </row>
    <row r="49">
      <c r="A49" s="12" t="n"/>
      <c r="B49" s="13" t="n"/>
      <c r="C49" s="13" t="n"/>
      <c r="D49" s="12" t="n"/>
      <c r="E49" s="12" t="n"/>
      <c r="F49" s="12" t="n"/>
      <c r="G49" s="14">
        <f>IF(OR(B49="",C49="",$B$6=""),"",IF(INT((B49-1)/$B$6)=INT((C49-1)/$B$6),"Budget period "&amp;(INT((B49-1)/$B$6)+1),"Budget periods "&amp;(INT((B49-1)/$B$6)+1)&amp;" to "&amp;(INT((C49-1)/$B$6)+1)))</f>
        <v/>
      </c>
      <c r="H49" s="14">
        <f>IF(OR(B49="",C49="",$B$6=""),"",IF(INT((B49-1)/$B$6)&lt;&gt;INT((C49-1)/$B$6),"Yes: confirm it is funded in each period","No"))</f>
        <v/>
      </c>
      <c r="I49" s="14">
        <f>IF(OR(B49="",C49=""),"",IF(OR(B49&lt;1,C49&lt;B49),"Check the months",IF(C49&gt;$B$5,"No: ends after month "&amp;$B$5,"Yes")))</f>
        <v/>
      </c>
      <c r="J49" s="15">
        <f>IF(OR($B$7="",B49=""),"",EDATE($B$7,B49-1))</f>
        <v/>
      </c>
      <c r="K49" s="15">
        <f>IF(OR($B$7="",C49=""),"",EDATE($B$7,C49)-1)</f>
        <v/>
      </c>
    </row>
    <row r="50">
      <c r="A50" s="12" t="n"/>
      <c r="B50" s="13" t="n"/>
      <c r="C50" s="13" t="n"/>
      <c r="D50" s="12" t="n"/>
      <c r="E50" s="12" t="n"/>
      <c r="F50" s="12" t="n"/>
      <c r="G50" s="14">
        <f>IF(OR(B50="",C50="",$B$6=""),"",IF(INT((B50-1)/$B$6)=INT((C50-1)/$B$6),"Budget period "&amp;(INT((B50-1)/$B$6)+1),"Budget periods "&amp;(INT((B50-1)/$B$6)+1)&amp;" to "&amp;(INT((C50-1)/$B$6)+1)))</f>
        <v/>
      </c>
      <c r="H50" s="14">
        <f>IF(OR(B50="",C50="",$B$6=""),"",IF(INT((B50-1)/$B$6)&lt;&gt;INT((C50-1)/$B$6),"Yes: confirm it is funded in each period","No"))</f>
        <v/>
      </c>
      <c r="I50" s="14">
        <f>IF(OR(B50="",C50=""),"",IF(OR(B50&lt;1,C50&lt;B50),"Check the months",IF(C50&gt;$B$5,"No: ends after month "&amp;$B$5,"Yes")))</f>
        <v/>
      </c>
      <c r="J50" s="15">
        <f>IF(OR($B$7="",B50=""),"",EDATE($B$7,B50-1))</f>
        <v/>
      </c>
      <c r="K50" s="15">
        <f>IF(OR($B$7="",C50=""),"",EDATE($B$7,C50)-1)</f>
        <v/>
      </c>
    </row>
    <row r="51">
      <c r="A51" s="12" t="n"/>
      <c r="B51" s="13" t="n"/>
      <c r="C51" s="13" t="n"/>
      <c r="D51" s="12" t="n"/>
      <c r="E51" s="12" t="n"/>
      <c r="F51" s="12" t="n"/>
      <c r="G51" s="14">
        <f>IF(OR(B51="",C51="",$B$6=""),"",IF(INT((B51-1)/$B$6)=INT((C51-1)/$B$6),"Budget period "&amp;(INT((B51-1)/$B$6)+1),"Budget periods "&amp;(INT((B51-1)/$B$6)+1)&amp;" to "&amp;(INT((C51-1)/$B$6)+1)))</f>
        <v/>
      </c>
      <c r="H51" s="14">
        <f>IF(OR(B51="",C51="",$B$6=""),"",IF(INT((B51-1)/$B$6)&lt;&gt;INT((C51-1)/$B$6),"Yes: confirm it is funded in each period","No"))</f>
        <v/>
      </c>
      <c r="I51" s="14">
        <f>IF(OR(B51="",C51=""),"",IF(OR(B51&lt;1,C51&lt;B51),"Check the months",IF(C51&gt;$B$5,"No: ends after month "&amp;$B$5,"Yes")))</f>
        <v/>
      </c>
      <c r="J51" s="15">
        <f>IF(OR($B$7="",B51=""),"",EDATE($B$7,B51-1))</f>
        <v/>
      </c>
      <c r="K51" s="15">
        <f>IF(OR($B$7="",C51=""),"",EDATE($B$7,C51)-1)</f>
        <v/>
      </c>
    </row>
    <row r="52">
      <c r="A52" s="12" t="n"/>
      <c r="B52" s="13" t="n"/>
      <c r="C52" s="13" t="n"/>
      <c r="D52" s="12" t="n"/>
      <c r="E52" s="12" t="n"/>
      <c r="F52" s="12" t="n"/>
      <c r="G52" s="14">
        <f>IF(OR(B52="",C52="",$B$6=""),"",IF(INT((B52-1)/$B$6)=INT((C52-1)/$B$6),"Budget period "&amp;(INT((B52-1)/$B$6)+1),"Budget periods "&amp;(INT((B52-1)/$B$6)+1)&amp;" to "&amp;(INT((C52-1)/$B$6)+1)))</f>
        <v/>
      </c>
      <c r="H52" s="14">
        <f>IF(OR(B52="",C52="",$B$6=""),"",IF(INT((B52-1)/$B$6)&lt;&gt;INT((C52-1)/$B$6),"Yes: confirm it is funded in each period","No"))</f>
        <v/>
      </c>
      <c r="I52" s="14">
        <f>IF(OR(B52="",C52=""),"",IF(OR(B52&lt;1,C52&lt;B52),"Check the months",IF(C52&gt;$B$5,"No: ends after month "&amp;$B$5,"Yes")))</f>
        <v/>
      </c>
      <c r="J52" s="15">
        <f>IF(OR($B$7="",B52=""),"",EDATE($B$7,B52-1))</f>
        <v/>
      </c>
      <c r="K52" s="15">
        <f>IF(OR($B$7="",C52=""),"",EDATE($B$7,C52)-1)</f>
        <v/>
      </c>
    </row>
    <row r="53">
      <c r="A53" s="12" t="n"/>
      <c r="B53" s="13" t="n"/>
      <c r="C53" s="13" t="n"/>
      <c r="D53" s="12" t="n"/>
      <c r="E53" s="12" t="n"/>
      <c r="F53" s="12" t="n"/>
      <c r="G53" s="14">
        <f>IF(OR(B53="",C53="",$B$6=""),"",IF(INT((B53-1)/$B$6)=INT((C53-1)/$B$6),"Budget period "&amp;(INT((B53-1)/$B$6)+1),"Budget periods "&amp;(INT((B53-1)/$B$6)+1)&amp;" to "&amp;(INT((C53-1)/$B$6)+1)))</f>
        <v/>
      </c>
      <c r="H53" s="14">
        <f>IF(OR(B53="",C53="",$B$6=""),"",IF(INT((B53-1)/$B$6)&lt;&gt;INT((C53-1)/$B$6),"Yes: confirm it is funded in each period","No"))</f>
        <v/>
      </c>
      <c r="I53" s="14">
        <f>IF(OR(B53="",C53=""),"",IF(OR(B53&lt;1,C53&lt;B53),"Check the months",IF(C53&gt;$B$5,"No: ends after month "&amp;$B$5,"Yes")))</f>
        <v/>
      </c>
      <c r="J53" s="15">
        <f>IF(OR($B$7="",B53=""),"",EDATE($B$7,B53-1))</f>
        <v/>
      </c>
      <c r="K53" s="15">
        <f>IF(OR($B$7="",C53=""),"",EDATE($B$7,C53)-1)</f>
        <v/>
      </c>
    </row>
    <row r="54">
      <c r="A54" s="12" t="n"/>
      <c r="B54" s="13" t="n"/>
      <c r="C54" s="13" t="n"/>
      <c r="D54" s="12" t="n"/>
      <c r="E54" s="12" t="n"/>
      <c r="F54" s="12" t="n"/>
      <c r="G54" s="14">
        <f>IF(OR(B54="",C54="",$B$6=""),"",IF(INT((B54-1)/$B$6)=INT((C54-1)/$B$6),"Budget period "&amp;(INT((B54-1)/$B$6)+1),"Budget periods "&amp;(INT((B54-1)/$B$6)+1)&amp;" to "&amp;(INT((C54-1)/$B$6)+1)))</f>
        <v/>
      </c>
      <c r="H54" s="14">
        <f>IF(OR(B54="",C54="",$B$6=""),"",IF(INT((B54-1)/$B$6)&lt;&gt;INT((C54-1)/$B$6),"Yes: confirm it is funded in each period","No"))</f>
        <v/>
      </c>
      <c r="I54" s="14">
        <f>IF(OR(B54="",C54=""),"",IF(OR(B54&lt;1,C54&lt;B54),"Check the months",IF(C54&gt;$B$5,"No: ends after month "&amp;$B$5,"Yes")))</f>
        <v/>
      </c>
      <c r="J54" s="15">
        <f>IF(OR($B$7="",B54=""),"",EDATE($B$7,B54-1))</f>
        <v/>
      </c>
      <c r="K54" s="15">
        <f>IF(OR($B$7="",C54=""),"",EDATE($B$7,C54)-1)</f>
        <v/>
      </c>
    </row>
    <row r="55">
      <c r="A55" s="12" t="n"/>
      <c r="B55" s="13" t="n"/>
      <c r="C55" s="13" t="n"/>
      <c r="D55" s="12" t="n"/>
      <c r="E55" s="12" t="n"/>
      <c r="F55" s="12" t="n"/>
      <c r="G55" s="14">
        <f>IF(OR(B55="",C55="",$B$6=""),"",IF(INT((B55-1)/$B$6)=INT((C55-1)/$B$6),"Budget period "&amp;(INT((B55-1)/$B$6)+1),"Budget periods "&amp;(INT((B55-1)/$B$6)+1)&amp;" to "&amp;(INT((C55-1)/$B$6)+1)))</f>
        <v/>
      </c>
      <c r="H55" s="14">
        <f>IF(OR(B55="",C55="",$B$6=""),"",IF(INT((B55-1)/$B$6)&lt;&gt;INT((C55-1)/$B$6),"Yes: confirm it is funded in each period","No"))</f>
        <v/>
      </c>
      <c r="I55" s="14">
        <f>IF(OR(B55="",C55=""),"",IF(OR(B55&lt;1,C55&lt;B55),"Check the months",IF(C55&gt;$B$5,"No: ends after month "&amp;$B$5,"Yes")))</f>
        <v/>
      </c>
      <c r="J55" s="15">
        <f>IF(OR($B$7="",B55=""),"",EDATE($B$7,B55-1))</f>
        <v/>
      </c>
      <c r="K55" s="15">
        <f>IF(OR($B$7="",C55=""),"",EDATE($B$7,C55)-1)</f>
        <v/>
      </c>
    </row>
    <row r="56">
      <c r="A56" s="12" t="n"/>
      <c r="B56" s="13" t="n"/>
      <c r="C56" s="13" t="n"/>
      <c r="D56" s="12" t="n"/>
      <c r="E56" s="12" t="n"/>
      <c r="F56" s="12" t="n"/>
      <c r="G56" s="14">
        <f>IF(OR(B56="",C56="",$B$6=""),"",IF(INT((B56-1)/$B$6)=INT((C56-1)/$B$6),"Budget period "&amp;(INT((B56-1)/$B$6)+1),"Budget periods "&amp;(INT((B56-1)/$B$6)+1)&amp;" to "&amp;(INT((C56-1)/$B$6)+1)))</f>
        <v/>
      </c>
      <c r="H56" s="14">
        <f>IF(OR(B56="",C56="",$B$6=""),"",IF(INT((B56-1)/$B$6)&lt;&gt;INT((C56-1)/$B$6),"Yes: confirm it is funded in each period","No"))</f>
        <v/>
      </c>
      <c r="I56" s="14">
        <f>IF(OR(B56="",C56=""),"",IF(OR(B56&lt;1,C56&lt;B56),"Check the months",IF(C56&gt;$B$5,"No: ends after month "&amp;$B$5,"Yes")))</f>
        <v/>
      </c>
      <c r="J56" s="15">
        <f>IF(OR($B$7="",B56=""),"",EDATE($B$7,B56-1))</f>
        <v/>
      </c>
      <c r="K56" s="15">
        <f>IF(OR($B$7="",C56=""),"",EDATE($B$7,C56)-1)</f>
        <v/>
      </c>
    </row>
    <row r="57">
      <c r="A57" s="12" t="n"/>
      <c r="B57" s="13" t="n"/>
      <c r="C57" s="13" t="n"/>
      <c r="D57" s="12" t="n"/>
      <c r="E57" s="12" t="n"/>
      <c r="F57" s="12" t="n"/>
      <c r="G57" s="14">
        <f>IF(OR(B57="",C57="",$B$6=""),"",IF(INT((B57-1)/$B$6)=INT((C57-1)/$B$6),"Budget period "&amp;(INT((B57-1)/$B$6)+1),"Budget periods "&amp;(INT((B57-1)/$B$6)+1)&amp;" to "&amp;(INT((C57-1)/$B$6)+1)))</f>
        <v/>
      </c>
      <c r="H57" s="14">
        <f>IF(OR(B57="",C57="",$B$6=""),"",IF(INT((B57-1)/$B$6)&lt;&gt;INT((C57-1)/$B$6),"Yes: confirm it is funded in each period","No"))</f>
        <v/>
      </c>
      <c r="I57" s="14">
        <f>IF(OR(B57="",C57=""),"",IF(OR(B57&lt;1,C57&lt;B57),"Check the months",IF(C57&gt;$B$5,"No: ends after month "&amp;$B$5,"Yes")))</f>
        <v/>
      </c>
      <c r="J57" s="15">
        <f>IF(OR($B$7="",B57=""),"",EDATE($B$7,B57-1))</f>
        <v/>
      </c>
      <c r="K57" s="15">
        <f>IF(OR($B$7="",C57=""),"",EDATE($B$7,C57)-1)</f>
        <v/>
      </c>
    </row>
    <row r="58">
      <c r="A58" s="12" t="n"/>
      <c r="B58" s="13" t="n"/>
      <c r="C58" s="13" t="n"/>
      <c r="D58" s="12" t="n"/>
      <c r="E58" s="12" t="n"/>
      <c r="F58" s="12" t="n"/>
      <c r="G58" s="14">
        <f>IF(OR(B58="",C58="",$B$6=""),"",IF(INT((B58-1)/$B$6)=INT((C58-1)/$B$6),"Budget period "&amp;(INT((B58-1)/$B$6)+1),"Budget periods "&amp;(INT((B58-1)/$B$6)+1)&amp;" to "&amp;(INT((C58-1)/$B$6)+1)))</f>
        <v/>
      </c>
      <c r="H58" s="14">
        <f>IF(OR(B58="",C58="",$B$6=""),"",IF(INT((B58-1)/$B$6)&lt;&gt;INT((C58-1)/$B$6),"Yes: confirm it is funded in each period","No"))</f>
        <v/>
      </c>
      <c r="I58" s="14">
        <f>IF(OR(B58="",C58=""),"",IF(OR(B58&lt;1,C58&lt;B58),"Check the months",IF(C58&gt;$B$5,"No: ends after month "&amp;$B$5,"Yes")))</f>
        <v/>
      </c>
      <c r="J58" s="15">
        <f>IF(OR($B$7="",B58=""),"",EDATE($B$7,B58-1))</f>
        <v/>
      </c>
      <c r="K58" s="15">
        <f>IF(OR($B$7="",C58=""),"",EDATE($B$7,C58)-1)</f>
        <v/>
      </c>
    </row>
    <row r="59">
      <c r="A59" s="12" t="n"/>
      <c r="B59" s="13" t="n"/>
      <c r="C59" s="13" t="n"/>
      <c r="D59" s="12" t="n"/>
      <c r="E59" s="12" t="n"/>
      <c r="F59" s="12" t="n"/>
      <c r="G59" s="14">
        <f>IF(OR(B59="",C59="",$B$6=""),"",IF(INT((B59-1)/$B$6)=INT((C59-1)/$B$6),"Budget period "&amp;(INT((B59-1)/$B$6)+1),"Budget periods "&amp;(INT((B59-1)/$B$6)+1)&amp;" to "&amp;(INT((C59-1)/$B$6)+1)))</f>
        <v/>
      </c>
      <c r="H59" s="14">
        <f>IF(OR(B59="",C59="",$B$6=""),"",IF(INT((B59-1)/$B$6)&lt;&gt;INT((C59-1)/$B$6),"Yes: confirm it is funded in each period","No"))</f>
        <v/>
      </c>
      <c r="I59" s="14">
        <f>IF(OR(B59="",C59=""),"",IF(OR(B59&lt;1,C59&lt;B59),"Check the months",IF(C59&gt;$B$5,"No: ends after month "&amp;$B$5,"Yes")))</f>
        <v/>
      </c>
      <c r="J59" s="15">
        <f>IF(OR($B$7="",B59=""),"",EDATE($B$7,B59-1))</f>
        <v/>
      </c>
      <c r="K59" s="15">
        <f>IF(OR($B$7="",C59=""),"",EDATE($B$7,C59)-1)</f>
        <v/>
      </c>
    </row>
  </sheetData>
  <mergeCells count="1">
    <mergeCell ref="B4:E4"/>
  </mergeCells>
  <conditionalFormatting sqref="H10:H59">
    <cfRule type="expression" priority="1" dxfId="0">
      <formula>LEFT(H10,3)="Yes"</formula>
    </cfRule>
  </conditionalFormatting>
  <conditionalFormatting sqref="I10:I59">
    <cfRule type="expression" priority="2" dxfId="1">
      <formula>AND(I10&lt;&gt;"",I10&lt;&gt;"Yes")</formula>
    </cfRule>
  </conditionalFormatting>
  <dataValidations count="3">
    <dataValidation sqref="B10:C59" showDropDown="0" showInputMessage="0" showErrorMessage="1" allowBlank="1" errorTitle="Project month" error="Type a project month from 1 to 120. Month 1 is the award start." type="whole" operator="between">
      <formula1>1</formula1>
      <formula2>120</formula2>
    </dataValidation>
    <dataValidation sqref="B5:B6" showDropDown="0" showInputMessage="0" showErrorMessage="1" allowBlank="0" error="Type a number of months from 1 to 120." type="whole" operator="between">
      <formula1>1</formula1>
      <formula2>120</formula2>
    </dataValidation>
    <dataValidation sqref="B7" showDropDown="0" showInputMessage="0" showErrorMessage="1" allowBlank="1" error="Type a date, or leave it blank." type="date" operator="greaterThan">
      <formula1>36526</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U5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44" customWidth="1" min="1" max="1"/>
    <col width="6.5" customWidth="1" min="2" max="2"/>
    <col width="6.5"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s>
  <sheetData>
    <row r="1">
      <c r="A1" s="1" t="inlineStr">
        <is>
          <t>Quarter View</t>
        </is>
      </c>
    </row>
    <row r="2">
      <c r="A2" t="inlineStr">
        <is>
          <t>Illustrative figures, not data from a real organization. Built from the Project Timeline tab: ■ means the activity runs in that quarter, ◆ means its deliverable is due in that quarter (the quarter of its end month). Quarters after the period of performance stay blank.</t>
        </is>
      </c>
    </row>
    <row r="4">
      <c r="A4" s="11" t="inlineStr">
        <is>
          <t>Activity</t>
        </is>
      </c>
      <c r="B4" s="11" t="inlineStr">
        <is>
          <t>Q1</t>
        </is>
      </c>
      <c r="C4" s="11" t="inlineStr">
        <is>
          <t>Q2</t>
        </is>
      </c>
      <c r="D4" s="11" t="inlineStr">
        <is>
          <t>Q3</t>
        </is>
      </c>
      <c r="E4" s="11" t="inlineStr">
        <is>
          <t>Q4</t>
        </is>
      </c>
      <c r="F4" s="11" t="inlineStr">
        <is>
          <t>Q5</t>
        </is>
      </c>
      <c r="G4" s="11" t="inlineStr">
        <is>
          <t>Q6</t>
        </is>
      </c>
      <c r="H4" s="11" t="inlineStr">
        <is>
          <t>Q7</t>
        </is>
      </c>
      <c r="I4" s="11" t="inlineStr">
        <is>
          <t>Q8</t>
        </is>
      </c>
      <c r="J4" s="11" t="inlineStr">
        <is>
          <t>Q9</t>
        </is>
      </c>
      <c r="K4" s="11" t="inlineStr">
        <is>
          <t>Q10</t>
        </is>
      </c>
      <c r="L4" s="11" t="inlineStr">
        <is>
          <t>Q11</t>
        </is>
      </c>
      <c r="M4" s="11" t="inlineStr">
        <is>
          <t>Q12</t>
        </is>
      </c>
      <c r="N4" s="11" t="inlineStr">
        <is>
          <t>Q13</t>
        </is>
      </c>
      <c r="O4" s="11" t="inlineStr">
        <is>
          <t>Q14</t>
        </is>
      </c>
      <c r="P4" s="11" t="inlineStr">
        <is>
          <t>Q15</t>
        </is>
      </c>
      <c r="Q4" s="11" t="inlineStr">
        <is>
          <t>Q16</t>
        </is>
      </c>
      <c r="R4" s="11" t="inlineStr">
        <is>
          <t>Q17</t>
        </is>
      </c>
      <c r="S4" s="11" t="inlineStr">
        <is>
          <t>Q18</t>
        </is>
      </c>
      <c r="T4" s="11" t="inlineStr">
        <is>
          <t>Q19</t>
        </is>
      </c>
      <c r="U4" s="11" t="inlineStr">
        <is>
          <t>Q20</t>
        </is>
      </c>
    </row>
    <row r="5">
      <c r="A5" s="5" t="inlineStr">
        <is>
          <t>Project months</t>
        </is>
      </c>
      <c r="B5" s="16" t="inlineStr">
        <is>
          <t>1 to 3</t>
        </is>
      </c>
      <c r="C5" s="16" t="inlineStr">
        <is>
          <t>4 to 6</t>
        </is>
      </c>
      <c r="D5" s="16" t="inlineStr">
        <is>
          <t>7 to 9</t>
        </is>
      </c>
      <c r="E5" s="16" t="inlineStr">
        <is>
          <t>10 to 12</t>
        </is>
      </c>
      <c r="F5" s="16" t="inlineStr">
        <is>
          <t>13 to 15</t>
        </is>
      </c>
      <c r="G5" s="16" t="inlineStr">
        <is>
          <t>16 to 18</t>
        </is>
      </c>
      <c r="H5" s="16" t="inlineStr">
        <is>
          <t>19 to 21</t>
        </is>
      </c>
      <c r="I5" s="16" t="inlineStr">
        <is>
          <t>22 to 24</t>
        </is>
      </c>
      <c r="J5" s="16" t="inlineStr">
        <is>
          <t>25 to 27</t>
        </is>
      </c>
      <c r="K5" s="16" t="inlineStr">
        <is>
          <t>28 to 30</t>
        </is>
      </c>
      <c r="L5" s="16" t="inlineStr">
        <is>
          <t>31 to 33</t>
        </is>
      </c>
      <c r="M5" s="16" t="inlineStr">
        <is>
          <t>34 to 36</t>
        </is>
      </c>
      <c r="N5" s="16" t="inlineStr">
        <is>
          <t>37 to 39</t>
        </is>
      </c>
      <c r="O5" s="16" t="inlineStr">
        <is>
          <t>40 to 42</t>
        </is>
      </c>
      <c r="P5" s="16" t="inlineStr">
        <is>
          <t>43 to 45</t>
        </is>
      </c>
      <c r="Q5" s="16" t="inlineStr">
        <is>
          <t>46 to 48</t>
        </is>
      </c>
      <c r="R5" s="16" t="inlineStr">
        <is>
          <t>49 to 51</t>
        </is>
      </c>
      <c r="S5" s="16" t="inlineStr">
        <is>
          <t>52 to 54</t>
        </is>
      </c>
      <c r="T5" s="16" t="inlineStr">
        <is>
          <t>55 to 57</t>
        </is>
      </c>
      <c r="U5" s="16" t="inlineStr">
        <is>
          <t>58 to 60</t>
        </is>
      </c>
    </row>
    <row r="6">
      <c r="A6" s="14">
        <f>IF('Project Timeline'!A10="","",'Project Timeline'!A10)</f>
        <v/>
      </c>
      <c r="B6" s="17">
        <f>IF(OR('Project Timeline'!$A10="",'Project Timeline'!$B10="",'Project Timeline'!$C10="",1&gt;'Project Timeline'!$B$5),"",IF(AND('Project Timeline'!$B10&lt;=3,'Project Timeline'!$C10&gt;=1),"■","")&amp;IF(AND('Project Timeline'!$E10&lt;&gt;"",'Project Timeline'!$C10&gt;=1,'Project Timeline'!$C10&lt;=3),"◆",""))</f>
        <v/>
      </c>
      <c r="C6" s="17">
        <f>IF(OR('Project Timeline'!$A10="",'Project Timeline'!$B10="",'Project Timeline'!$C10="",4&gt;'Project Timeline'!$B$5),"",IF(AND('Project Timeline'!$B10&lt;=6,'Project Timeline'!$C10&gt;=4),"■","")&amp;IF(AND('Project Timeline'!$E10&lt;&gt;"",'Project Timeline'!$C10&gt;=4,'Project Timeline'!$C10&lt;=6),"◆",""))</f>
        <v/>
      </c>
      <c r="D6" s="17">
        <f>IF(OR('Project Timeline'!$A10="",'Project Timeline'!$B10="",'Project Timeline'!$C10="",7&gt;'Project Timeline'!$B$5),"",IF(AND('Project Timeline'!$B10&lt;=9,'Project Timeline'!$C10&gt;=7),"■","")&amp;IF(AND('Project Timeline'!$E10&lt;&gt;"",'Project Timeline'!$C10&gt;=7,'Project Timeline'!$C10&lt;=9),"◆",""))</f>
        <v/>
      </c>
      <c r="E6" s="17">
        <f>IF(OR('Project Timeline'!$A10="",'Project Timeline'!$B10="",'Project Timeline'!$C10="",10&gt;'Project Timeline'!$B$5),"",IF(AND('Project Timeline'!$B10&lt;=12,'Project Timeline'!$C10&gt;=10),"■","")&amp;IF(AND('Project Timeline'!$E10&lt;&gt;"",'Project Timeline'!$C10&gt;=10,'Project Timeline'!$C10&lt;=12),"◆",""))</f>
        <v/>
      </c>
      <c r="F6" s="17">
        <f>IF(OR('Project Timeline'!$A10="",'Project Timeline'!$B10="",'Project Timeline'!$C10="",13&gt;'Project Timeline'!$B$5),"",IF(AND('Project Timeline'!$B10&lt;=15,'Project Timeline'!$C10&gt;=13),"■","")&amp;IF(AND('Project Timeline'!$E10&lt;&gt;"",'Project Timeline'!$C10&gt;=13,'Project Timeline'!$C10&lt;=15),"◆",""))</f>
        <v/>
      </c>
      <c r="G6" s="17">
        <f>IF(OR('Project Timeline'!$A10="",'Project Timeline'!$B10="",'Project Timeline'!$C10="",16&gt;'Project Timeline'!$B$5),"",IF(AND('Project Timeline'!$B10&lt;=18,'Project Timeline'!$C10&gt;=16),"■","")&amp;IF(AND('Project Timeline'!$E10&lt;&gt;"",'Project Timeline'!$C10&gt;=16,'Project Timeline'!$C10&lt;=18),"◆",""))</f>
        <v/>
      </c>
      <c r="H6" s="17">
        <f>IF(OR('Project Timeline'!$A10="",'Project Timeline'!$B10="",'Project Timeline'!$C10="",19&gt;'Project Timeline'!$B$5),"",IF(AND('Project Timeline'!$B10&lt;=21,'Project Timeline'!$C10&gt;=19),"■","")&amp;IF(AND('Project Timeline'!$E10&lt;&gt;"",'Project Timeline'!$C10&gt;=19,'Project Timeline'!$C10&lt;=21),"◆",""))</f>
        <v/>
      </c>
      <c r="I6" s="17">
        <f>IF(OR('Project Timeline'!$A10="",'Project Timeline'!$B10="",'Project Timeline'!$C10="",22&gt;'Project Timeline'!$B$5),"",IF(AND('Project Timeline'!$B10&lt;=24,'Project Timeline'!$C10&gt;=22),"■","")&amp;IF(AND('Project Timeline'!$E10&lt;&gt;"",'Project Timeline'!$C10&gt;=22,'Project Timeline'!$C10&lt;=24),"◆",""))</f>
        <v/>
      </c>
      <c r="J6" s="17">
        <f>IF(OR('Project Timeline'!$A10="",'Project Timeline'!$B10="",'Project Timeline'!$C10="",25&gt;'Project Timeline'!$B$5),"",IF(AND('Project Timeline'!$B10&lt;=27,'Project Timeline'!$C10&gt;=25),"■","")&amp;IF(AND('Project Timeline'!$E10&lt;&gt;"",'Project Timeline'!$C10&gt;=25,'Project Timeline'!$C10&lt;=27),"◆",""))</f>
        <v/>
      </c>
      <c r="K6" s="17">
        <f>IF(OR('Project Timeline'!$A10="",'Project Timeline'!$B10="",'Project Timeline'!$C10="",28&gt;'Project Timeline'!$B$5),"",IF(AND('Project Timeline'!$B10&lt;=30,'Project Timeline'!$C10&gt;=28),"■","")&amp;IF(AND('Project Timeline'!$E10&lt;&gt;"",'Project Timeline'!$C10&gt;=28,'Project Timeline'!$C10&lt;=30),"◆",""))</f>
        <v/>
      </c>
      <c r="L6" s="17">
        <f>IF(OR('Project Timeline'!$A10="",'Project Timeline'!$B10="",'Project Timeline'!$C10="",31&gt;'Project Timeline'!$B$5),"",IF(AND('Project Timeline'!$B10&lt;=33,'Project Timeline'!$C10&gt;=31),"■","")&amp;IF(AND('Project Timeline'!$E10&lt;&gt;"",'Project Timeline'!$C10&gt;=31,'Project Timeline'!$C10&lt;=33),"◆",""))</f>
        <v/>
      </c>
      <c r="M6" s="17">
        <f>IF(OR('Project Timeline'!$A10="",'Project Timeline'!$B10="",'Project Timeline'!$C10="",34&gt;'Project Timeline'!$B$5),"",IF(AND('Project Timeline'!$B10&lt;=36,'Project Timeline'!$C10&gt;=34),"■","")&amp;IF(AND('Project Timeline'!$E10&lt;&gt;"",'Project Timeline'!$C10&gt;=34,'Project Timeline'!$C10&lt;=36),"◆",""))</f>
        <v/>
      </c>
      <c r="N6" s="17">
        <f>IF(OR('Project Timeline'!$A10="",'Project Timeline'!$B10="",'Project Timeline'!$C10="",37&gt;'Project Timeline'!$B$5),"",IF(AND('Project Timeline'!$B10&lt;=39,'Project Timeline'!$C10&gt;=37),"■","")&amp;IF(AND('Project Timeline'!$E10&lt;&gt;"",'Project Timeline'!$C10&gt;=37,'Project Timeline'!$C10&lt;=39),"◆",""))</f>
        <v/>
      </c>
      <c r="O6" s="17">
        <f>IF(OR('Project Timeline'!$A10="",'Project Timeline'!$B10="",'Project Timeline'!$C10="",40&gt;'Project Timeline'!$B$5),"",IF(AND('Project Timeline'!$B10&lt;=42,'Project Timeline'!$C10&gt;=40),"■","")&amp;IF(AND('Project Timeline'!$E10&lt;&gt;"",'Project Timeline'!$C10&gt;=40,'Project Timeline'!$C10&lt;=42),"◆",""))</f>
        <v/>
      </c>
      <c r="P6" s="17">
        <f>IF(OR('Project Timeline'!$A10="",'Project Timeline'!$B10="",'Project Timeline'!$C10="",43&gt;'Project Timeline'!$B$5),"",IF(AND('Project Timeline'!$B10&lt;=45,'Project Timeline'!$C10&gt;=43),"■","")&amp;IF(AND('Project Timeline'!$E10&lt;&gt;"",'Project Timeline'!$C10&gt;=43,'Project Timeline'!$C10&lt;=45),"◆",""))</f>
        <v/>
      </c>
      <c r="Q6" s="17">
        <f>IF(OR('Project Timeline'!$A10="",'Project Timeline'!$B10="",'Project Timeline'!$C10="",46&gt;'Project Timeline'!$B$5),"",IF(AND('Project Timeline'!$B10&lt;=48,'Project Timeline'!$C10&gt;=46),"■","")&amp;IF(AND('Project Timeline'!$E10&lt;&gt;"",'Project Timeline'!$C10&gt;=46,'Project Timeline'!$C10&lt;=48),"◆",""))</f>
        <v/>
      </c>
      <c r="R6" s="17">
        <f>IF(OR('Project Timeline'!$A10="",'Project Timeline'!$B10="",'Project Timeline'!$C10="",49&gt;'Project Timeline'!$B$5),"",IF(AND('Project Timeline'!$B10&lt;=51,'Project Timeline'!$C10&gt;=49),"■","")&amp;IF(AND('Project Timeline'!$E10&lt;&gt;"",'Project Timeline'!$C10&gt;=49,'Project Timeline'!$C10&lt;=51),"◆",""))</f>
        <v/>
      </c>
      <c r="S6" s="17">
        <f>IF(OR('Project Timeline'!$A10="",'Project Timeline'!$B10="",'Project Timeline'!$C10="",52&gt;'Project Timeline'!$B$5),"",IF(AND('Project Timeline'!$B10&lt;=54,'Project Timeline'!$C10&gt;=52),"■","")&amp;IF(AND('Project Timeline'!$E10&lt;&gt;"",'Project Timeline'!$C10&gt;=52,'Project Timeline'!$C10&lt;=54),"◆",""))</f>
        <v/>
      </c>
      <c r="T6" s="17">
        <f>IF(OR('Project Timeline'!$A10="",'Project Timeline'!$B10="",'Project Timeline'!$C10="",55&gt;'Project Timeline'!$B$5),"",IF(AND('Project Timeline'!$B10&lt;=57,'Project Timeline'!$C10&gt;=55),"■","")&amp;IF(AND('Project Timeline'!$E10&lt;&gt;"",'Project Timeline'!$C10&gt;=55,'Project Timeline'!$C10&lt;=57),"◆",""))</f>
        <v/>
      </c>
      <c r="U6" s="17">
        <f>IF(OR('Project Timeline'!$A10="",'Project Timeline'!$B10="",'Project Timeline'!$C10="",58&gt;'Project Timeline'!$B$5),"",IF(AND('Project Timeline'!$B10&lt;=60,'Project Timeline'!$C10&gt;=58),"■","")&amp;IF(AND('Project Timeline'!$E10&lt;&gt;"",'Project Timeline'!$C10&gt;=58,'Project Timeline'!$C10&lt;=60),"◆",""))</f>
        <v/>
      </c>
    </row>
    <row r="7">
      <c r="A7" s="14">
        <f>IF('Project Timeline'!A11="","",'Project Timeline'!A11)</f>
        <v/>
      </c>
      <c r="B7" s="17">
        <f>IF(OR('Project Timeline'!$A11="",'Project Timeline'!$B11="",'Project Timeline'!$C11="",1&gt;'Project Timeline'!$B$5),"",IF(AND('Project Timeline'!$B11&lt;=3,'Project Timeline'!$C11&gt;=1),"■","")&amp;IF(AND('Project Timeline'!$E11&lt;&gt;"",'Project Timeline'!$C11&gt;=1,'Project Timeline'!$C11&lt;=3),"◆",""))</f>
        <v/>
      </c>
      <c r="C7" s="17">
        <f>IF(OR('Project Timeline'!$A11="",'Project Timeline'!$B11="",'Project Timeline'!$C11="",4&gt;'Project Timeline'!$B$5),"",IF(AND('Project Timeline'!$B11&lt;=6,'Project Timeline'!$C11&gt;=4),"■","")&amp;IF(AND('Project Timeline'!$E11&lt;&gt;"",'Project Timeline'!$C11&gt;=4,'Project Timeline'!$C11&lt;=6),"◆",""))</f>
        <v/>
      </c>
      <c r="D7" s="17">
        <f>IF(OR('Project Timeline'!$A11="",'Project Timeline'!$B11="",'Project Timeline'!$C11="",7&gt;'Project Timeline'!$B$5),"",IF(AND('Project Timeline'!$B11&lt;=9,'Project Timeline'!$C11&gt;=7),"■","")&amp;IF(AND('Project Timeline'!$E11&lt;&gt;"",'Project Timeline'!$C11&gt;=7,'Project Timeline'!$C11&lt;=9),"◆",""))</f>
        <v/>
      </c>
      <c r="E7" s="17">
        <f>IF(OR('Project Timeline'!$A11="",'Project Timeline'!$B11="",'Project Timeline'!$C11="",10&gt;'Project Timeline'!$B$5),"",IF(AND('Project Timeline'!$B11&lt;=12,'Project Timeline'!$C11&gt;=10),"■","")&amp;IF(AND('Project Timeline'!$E11&lt;&gt;"",'Project Timeline'!$C11&gt;=10,'Project Timeline'!$C11&lt;=12),"◆",""))</f>
        <v/>
      </c>
      <c r="F7" s="17">
        <f>IF(OR('Project Timeline'!$A11="",'Project Timeline'!$B11="",'Project Timeline'!$C11="",13&gt;'Project Timeline'!$B$5),"",IF(AND('Project Timeline'!$B11&lt;=15,'Project Timeline'!$C11&gt;=13),"■","")&amp;IF(AND('Project Timeline'!$E11&lt;&gt;"",'Project Timeline'!$C11&gt;=13,'Project Timeline'!$C11&lt;=15),"◆",""))</f>
        <v/>
      </c>
      <c r="G7" s="17">
        <f>IF(OR('Project Timeline'!$A11="",'Project Timeline'!$B11="",'Project Timeline'!$C11="",16&gt;'Project Timeline'!$B$5),"",IF(AND('Project Timeline'!$B11&lt;=18,'Project Timeline'!$C11&gt;=16),"■","")&amp;IF(AND('Project Timeline'!$E11&lt;&gt;"",'Project Timeline'!$C11&gt;=16,'Project Timeline'!$C11&lt;=18),"◆",""))</f>
        <v/>
      </c>
      <c r="H7" s="17">
        <f>IF(OR('Project Timeline'!$A11="",'Project Timeline'!$B11="",'Project Timeline'!$C11="",19&gt;'Project Timeline'!$B$5),"",IF(AND('Project Timeline'!$B11&lt;=21,'Project Timeline'!$C11&gt;=19),"■","")&amp;IF(AND('Project Timeline'!$E11&lt;&gt;"",'Project Timeline'!$C11&gt;=19,'Project Timeline'!$C11&lt;=21),"◆",""))</f>
        <v/>
      </c>
      <c r="I7" s="17">
        <f>IF(OR('Project Timeline'!$A11="",'Project Timeline'!$B11="",'Project Timeline'!$C11="",22&gt;'Project Timeline'!$B$5),"",IF(AND('Project Timeline'!$B11&lt;=24,'Project Timeline'!$C11&gt;=22),"■","")&amp;IF(AND('Project Timeline'!$E11&lt;&gt;"",'Project Timeline'!$C11&gt;=22,'Project Timeline'!$C11&lt;=24),"◆",""))</f>
        <v/>
      </c>
      <c r="J7" s="17">
        <f>IF(OR('Project Timeline'!$A11="",'Project Timeline'!$B11="",'Project Timeline'!$C11="",25&gt;'Project Timeline'!$B$5),"",IF(AND('Project Timeline'!$B11&lt;=27,'Project Timeline'!$C11&gt;=25),"■","")&amp;IF(AND('Project Timeline'!$E11&lt;&gt;"",'Project Timeline'!$C11&gt;=25,'Project Timeline'!$C11&lt;=27),"◆",""))</f>
        <v/>
      </c>
      <c r="K7" s="17">
        <f>IF(OR('Project Timeline'!$A11="",'Project Timeline'!$B11="",'Project Timeline'!$C11="",28&gt;'Project Timeline'!$B$5),"",IF(AND('Project Timeline'!$B11&lt;=30,'Project Timeline'!$C11&gt;=28),"■","")&amp;IF(AND('Project Timeline'!$E11&lt;&gt;"",'Project Timeline'!$C11&gt;=28,'Project Timeline'!$C11&lt;=30),"◆",""))</f>
        <v/>
      </c>
      <c r="L7" s="17">
        <f>IF(OR('Project Timeline'!$A11="",'Project Timeline'!$B11="",'Project Timeline'!$C11="",31&gt;'Project Timeline'!$B$5),"",IF(AND('Project Timeline'!$B11&lt;=33,'Project Timeline'!$C11&gt;=31),"■","")&amp;IF(AND('Project Timeline'!$E11&lt;&gt;"",'Project Timeline'!$C11&gt;=31,'Project Timeline'!$C11&lt;=33),"◆",""))</f>
        <v/>
      </c>
      <c r="M7" s="17">
        <f>IF(OR('Project Timeline'!$A11="",'Project Timeline'!$B11="",'Project Timeline'!$C11="",34&gt;'Project Timeline'!$B$5),"",IF(AND('Project Timeline'!$B11&lt;=36,'Project Timeline'!$C11&gt;=34),"■","")&amp;IF(AND('Project Timeline'!$E11&lt;&gt;"",'Project Timeline'!$C11&gt;=34,'Project Timeline'!$C11&lt;=36),"◆",""))</f>
        <v/>
      </c>
      <c r="N7" s="17">
        <f>IF(OR('Project Timeline'!$A11="",'Project Timeline'!$B11="",'Project Timeline'!$C11="",37&gt;'Project Timeline'!$B$5),"",IF(AND('Project Timeline'!$B11&lt;=39,'Project Timeline'!$C11&gt;=37),"■","")&amp;IF(AND('Project Timeline'!$E11&lt;&gt;"",'Project Timeline'!$C11&gt;=37,'Project Timeline'!$C11&lt;=39),"◆",""))</f>
        <v/>
      </c>
      <c r="O7" s="17">
        <f>IF(OR('Project Timeline'!$A11="",'Project Timeline'!$B11="",'Project Timeline'!$C11="",40&gt;'Project Timeline'!$B$5),"",IF(AND('Project Timeline'!$B11&lt;=42,'Project Timeline'!$C11&gt;=40),"■","")&amp;IF(AND('Project Timeline'!$E11&lt;&gt;"",'Project Timeline'!$C11&gt;=40,'Project Timeline'!$C11&lt;=42),"◆",""))</f>
        <v/>
      </c>
      <c r="P7" s="17">
        <f>IF(OR('Project Timeline'!$A11="",'Project Timeline'!$B11="",'Project Timeline'!$C11="",43&gt;'Project Timeline'!$B$5),"",IF(AND('Project Timeline'!$B11&lt;=45,'Project Timeline'!$C11&gt;=43),"■","")&amp;IF(AND('Project Timeline'!$E11&lt;&gt;"",'Project Timeline'!$C11&gt;=43,'Project Timeline'!$C11&lt;=45),"◆",""))</f>
        <v/>
      </c>
      <c r="Q7" s="17">
        <f>IF(OR('Project Timeline'!$A11="",'Project Timeline'!$B11="",'Project Timeline'!$C11="",46&gt;'Project Timeline'!$B$5),"",IF(AND('Project Timeline'!$B11&lt;=48,'Project Timeline'!$C11&gt;=46),"■","")&amp;IF(AND('Project Timeline'!$E11&lt;&gt;"",'Project Timeline'!$C11&gt;=46,'Project Timeline'!$C11&lt;=48),"◆",""))</f>
        <v/>
      </c>
      <c r="R7" s="17">
        <f>IF(OR('Project Timeline'!$A11="",'Project Timeline'!$B11="",'Project Timeline'!$C11="",49&gt;'Project Timeline'!$B$5),"",IF(AND('Project Timeline'!$B11&lt;=51,'Project Timeline'!$C11&gt;=49),"■","")&amp;IF(AND('Project Timeline'!$E11&lt;&gt;"",'Project Timeline'!$C11&gt;=49,'Project Timeline'!$C11&lt;=51),"◆",""))</f>
        <v/>
      </c>
      <c r="S7" s="17">
        <f>IF(OR('Project Timeline'!$A11="",'Project Timeline'!$B11="",'Project Timeline'!$C11="",52&gt;'Project Timeline'!$B$5),"",IF(AND('Project Timeline'!$B11&lt;=54,'Project Timeline'!$C11&gt;=52),"■","")&amp;IF(AND('Project Timeline'!$E11&lt;&gt;"",'Project Timeline'!$C11&gt;=52,'Project Timeline'!$C11&lt;=54),"◆",""))</f>
        <v/>
      </c>
      <c r="T7" s="17">
        <f>IF(OR('Project Timeline'!$A11="",'Project Timeline'!$B11="",'Project Timeline'!$C11="",55&gt;'Project Timeline'!$B$5),"",IF(AND('Project Timeline'!$B11&lt;=57,'Project Timeline'!$C11&gt;=55),"■","")&amp;IF(AND('Project Timeline'!$E11&lt;&gt;"",'Project Timeline'!$C11&gt;=55,'Project Timeline'!$C11&lt;=57),"◆",""))</f>
        <v/>
      </c>
      <c r="U7" s="17">
        <f>IF(OR('Project Timeline'!$A11="",'Project Timeline'!$B11="",'Project Timeline'!$C11="",58&gt;'Project Timeline'!$B$5),"",IF(AND('Project Timeline'!$B11&lt;=60,'Project Timeline'!$C11&gt;=58),"■","")&amp;IF(AND('Project Timeline'!$E11&lt;&gt;"",'Project Timeline'!$C11&gt;=58,'Project Timeline'!$C11&lt;=60),"◆",""))</f>
        <v/>
      </c>
    </row>
    <row r="8">
      <c r="A8" s="14">
        <f>IF('Project Timeline'!A12="","",'Project Timeline'!A12)</f>
        <v/>
      </c>
      <c r="B8" s="17">
        <f>IF(OR('Project Timeline'!$A12="",'Project Timeline'!$B12="",'Project Timeline'!$C12="",1&gt;'Project Timeline'!$B$5),"",IF(AND('Project Timeline'!$B12&lt;=3,'Project Timeline'!$C12&gt;=1),"■","")&amp;IF(AND('Project Timeline'!$E12&lt;&gt;"",'Project Timeline'!$C12&gt;=1,'Project Timeline'!$C12&lt;=3),"◆",""))</f>
        <v/>
      </c>
      <c r="C8" s="17">
        <f>IF(OR('Project Timeline'!$A12="",'Project Timeline'!$B12="",'Project Timeline'!$C12="",4&gt;'Project Timeline'!$B$5),"",IF(AND('Project Timeline'!$B12&lt;=6,'Project Timeline'!$C12&gt;=4),"■","")&amp;IF(AND('Project Timeline'!$E12&lt;&gt;"",'Project Timeline'!$C12&gt;=4,'Project Timeline'!$C12&lt;=6),"◆",""))</f>
        <v/>
      </c>
      <c r="D8" s="17">
        <f>IF(OR('Project Timeline'!$A12="",'Project Timeline'!$B12="",'Project Timeline'!$C12="",7&gt;'Project Timeline'!$B$5),"",IF(AND('Project Timeline'!$B12&lt;=9,'Project Timeline'!$C12&gt;=7),"■","")&amp;IF(AND('Project Timeline'!$E12&lt;&gt;"",'Project Timeline'!$C12&gt;=7,'Project Timeline'!$C12&lt;=9),"◆",""))</f>
        <v/>
      </c>
      <c r="E8" s="17">
        <f>IF(OR('Project Timeline'!$A12="",'Project Timeline'!$B12="",'Project Timeline'!$C12="",10&gt;'Project Timeline'!$B$5),"",IF(AND('Project Timeline'!$B12&lt;=12,'Project Timeline'!$C12&gt;=10),"■","")&amp;IF(AND('Project Timeline'!$E12&lt;&gt;"",'Project Timeline'!$C12&gt;=10,'Project Timeline'!$C12&lt;=12),"◆",""))</f>
        <v/>
      </c>
      <c r="F8" s="17">
        <f>IF(OR('Project Timeline'!$A12="",'Project Timeline'!$B12="",'Project Timeline'!$C12="",13&gt;'Project Timeline'!$B$5),"",IF(AND('Project Timeline'!$B12&lt;=15,'Project Timeline'!$C12&gt;=13),"■","")&amp;IF(AND('Project Timeline'!$E12&lt;&gt;"",'Project Timeline'!$C12&gt;=13,'Project Timeline'!$C12&lt;=15),"◆",""))</f>
        <v/>
      </c>
      <c r="G8" s="17">
        <f>IF(OR('Project Timeline'!$A12="",'Project Timeline'!$B12="",'Project Timeline'!$C12="",16&gt;'Project Timeline'!$B$5),"",IF(AND('Project Timeline'!$B12&lt;=18,'Project Timeline'!$C12&gt;=16),"■","")&amp;IF(AND('Project Timeline'!$E12&lt;&gt;"",'Project Timeline'!$C12&gt;=16,'Project Timeline'!$C12&lt;=18),"◆",""))</f>
        <v/>
      </c>
      <c r="H8" s="17">
        <f>IF(OR('Project Timeline'!$A12="",'Project Timeline'!$B12="",'Project Timeline'!$C12="",19&gt;'Project Timeline'!$B$5),"",IF(AND('Project Timeline'!$B12&lt;=21,'Project Timeline'!$C12&gt;=19),"■","")&amp;IF(AND('Project Timeline'!$E12&lt;&gt;"",'Project Timeline'!$C12&gt;=19,'Project Timeline'!$C12&lt;=21),"◆",""))</f>
        <v/>
      </c>
      <c r="I8" s="17">
        <f>IF(OR('Project Timeline'!$A12="",'Project Timeline'!$B12="",'Project Timeline'!$C12="",22&gt;'Project Timeline'!$B$5),"",IF(AND('Project Timeline'!$B12&lt;=24,'Project Timeline'!$C12&gt;=22),"■","")&amp;IF(AND('Project Timeline'!$E12&lt;&gt;"",'Project Timeline'!$C12&gt;=22,'Project Timeline'!$C12&lt;=24),"◆",""))</f>
        <v/>
      </c>
      <c r="J8" s="17">
        <f>IF(OR('Project Timeline'!$A12="",'Project Timeline'!$B12="",'Project Timeline'!$C12="",25&gt;'Project Timeline'!$B$5),"",IF(AND('Project Timeline'!$B12&lt;=27,'Project Timeline'!$C12&gt;=25),"■","")&amp;IF(AND('Project Timeline'!$E12&lt;&gt;"",'Project Timeline'!$C12&gt;=25,'Project Timeline'!$C12&lt;=27),"◆",""))</f>
        <v/>
      </c>
      <c r="K8" s="17">
        <f>IF(OR('Project Timeline'!$A12="",'Project Timeline'!$B12="",'Project Timeline'!$C12="",28&gt;'Project Timeline'!$B$5),"",IF(AND('Project Timeline'!$B12&lt;=30,'Project Timeline'!$C12&gt;=28),"■","")&amp;IF(AND('Project Timeline'!$E12&lt;&gt;"",'Project Timeline'!$C12&gt;=28,'Project Timeline'!$C12&lt;=30),"◆",""))</f>
        <v/>
      </c>
      <c r="L8" s="17">
        <f>IF(OR('Project Timeline'!$A12="",'Project Timeline'!$B12="",'Project Timeline'!$C12="",31&gt;'Project Timeline'!$B$5),"",IF(AND('Project Timeline'!$B12&lt;=33,'Project Timeline'!$C12&gt;=31),"■","")&amp;IF(AND('Project Timeline'!$E12&lt;&gt;"",'Project Timeline'!$C12&gt;=31,'Project Timeline'!$C12&lt;=33),"◆",""))</f>
        <v/>
      </c>
      <c r="M8" s="17">
        <f>IF(OR('Project Timeline'!$A12="",'Project Timeline'!$B12="",'Project Timeline'!$C12="",34&gt;'Project Timeline'!$B$5),"",IF(AND('Project Timeline'!$B12&lt;=36,'Project Timeline'!$C12&gt;=34),"■","")&amp;IF(AND('Project Timeline'!$E12&lt;&gt;"",'Project Timeline'!$C12&gt;=34,'Project Timeline'!$C12&lt;=36),"◆",""))</f>
        <v/>
      </c>
      <c r="N8" s="17">
        <f>IF(OR('Project Timeline'!$A12="",'Project Timeline'!$B12="",'Project Timeline'!$C12="",37&gt;'Project Timeline'!$B$5),"",IF(AND('Project Timeline'!$B12&lt;=39,'Project Timeline'!$C12&gt;=37),"■","")&amp;IF(AND('Project Timeline'!$E12&lt;&gt;"",'Project Timeline'!$C12&gt;=37,'Project Timeline'!$C12&lt;=39),"◆",""))</f>
        <v/>
      </c>
      <c r="O8" s="17">
        <f>IF(OR('Project Timeline'!$A12="",'Project Timeline'!$B12="",'Project Timeline'!$C12="",40&gt;'Project Timeline'!$B$5),"",IF(AND('Project Timeline'!$B12&lt;=42,'Project Timeline'!$C12&gt;=40),"■","")&amp;IF(AND('Project Timeline'!$E12&lt;&gt;"",'Project Timeline'!$C12&gt;=40,'Project Timeline'!$C12&lt;=42),"◆",""))</f>
        <v/>
      </c>
      <c r="P8" s="17">
        <f>IF(OR('Project Timeline'!$A12="",'Project Timeline'!$B12="",'Project Timeline'!$C12="",43&gt;'Project Timeline'!$B$5),"",IF(AND('Project Timeline'!$B12&lt;=45,'Project Timeline'!$C12&gt;=43),"■","")&amp;IF(AND('Project Timeline'!$E12&lt;&gt;"",'Project Timeline'!$C12&gt;=43,'Project Timeline'!$C12&lt;=45),"◆",""))</f>
        <v/>
      </c>
      <c r="Q8" s="17">
        <f>IF(OR('Project Timeline'!$A12="",'Project Timeline'!$B12="",'Project Timeline'!$C12="",46&gt;'Project Timeline'!$B$5),"",IF(AND('Project Timeline'!$B12&lt;=48,'Project Timeline'!$C12&gt;=46),"■","")&amp;IF(AND('Project Timeline'!$E12&lt;&gt;"",'Project Timeline'!$C12&gt;=46,'Project Timeline'!$C12&lt;=48),"◆",""))</f>
        <v/>
      </c>
      <c r="R8" s="17">
        <f>IF(OR('Project Timeline'!$A12="",'Project Timeline'!$B12="",'Project Timeline'!$C12="",49&gt;'Project Timeline'!$B$5),"",IF(AND('Project Timeline'!$B12&lt;=51,'Project Timeline'!$C12&gt;=49),"■","")&amp;IF(AND('Project Timeline'!$E12&lt;&gt;"",'Project Timeline'!$C12&gt;=49,'Project Timeline'!$C12&lt;=51),"◆",""))</f>
        <v/>
      </c>
      <c r="S8" s="17">
        <f>IF(OR('Project Timeline'!$A12="",'Project Timeline'!$B12="",'Project Timeline'!$C12="",52&gt;'Project Timeline'!$B$5),"",IF(AND('Project Timeline'!$B12&lt;=54,'Project Timeline'!$C12&gt;=52),"■","")&amp;IF(AND('Project Timeline'!$E12&lt;&gt;"",'Project Timeline'!$C12&gt;=52,'Project Timeline'!$C12&lt;=54),"◆",""))</f>
        <v/>
      </c>
      <c r="T8" s="17">
        <f>IF(OR('Project Timeline'!$A12="",'Project Timeline'!$B12="",'Project Timeline'!$C12="",55&gt;'Project Timeline'!$B$5),"",IF(AND('Project Timeline'!$B12&lt;=57,'Project Timeline'!$C12&gt;=55),"■","")&amp;IF(AND('Project Timeline'!$E12&lt;&gt;"",'Project Timeline'!$C12&gt;=55,'Project Timeline'!$C12&lt;=57),"◆",""))</f>
        <v/>
      </c>
      <c r="U8" s="17">
        <f>IF(OR('Project Timeline'!$A12="",'Project Timeline'!$B12="",'Project Timeline'!$C12="",58&gt;'Project Timeline'!$B$5),"",IF(AND('Project Timeline'!$B12&lt;=60,'Project Timeline'!$C12&gt;=58),"■","")&amp;IF(AND('Project Timeline'!$E12&lt;&gt;"",'Project Timeline'!$C12&gt;=58,'Project Timeline'!$C12&lt;=60),"◆",""))</f>
        <v/>
      </c>
    </row>
    <row r="9">
      <c r="A9" s="14">
        <f>IF('Project Timeline'!A13="","",'Project Timeline'!A13)</f>
        <v/>
      </c>
      <c r="B9" s="17">
        <f>IF(OR('Project Timeline'!$A13="",'Project Timeline'!$B13="",'Project Timeline'!$C13="",1&gt;'Project Timeline'!$B$5),"",IF(AND('Project Timeline'!$B13&lt;=3,'Project Timeline'!$C13&gt;=1),"■","")&amp;IF(AND('Project Timeline'!$E13&lt;&gt;"",'Project Timeline'!$C13&gt;=1,'Project Timeline'!$C13&lt;=3),"◆",""))</f>
        <v/>
      </c>
      <c r="C9" s="17">
        <f>IF(OR('Project Timeline'!$A13="",'Project Timeline'!$B13="",'Project Timeline'!$C13="",4&gt;'Project Timeline'!$B$5),"",IF(AND('Project Timeline'!$B13&lt;=6,'Project Timeline'!$C13&gt;=4),"■","")&amp;IF(AND('Project Timeline'!$E13&lt;&gt;"",'Project Timeline'!$C13&gt;=4,'Project Timeline'!$C13&lt;=6),"◆",""))</f>
        <v/>
      </c>
      <c r="D9" s="17">
        <f>IF(OR('Project Timeline'!$A13="",'Project Timeline'!$B13="",'Project Timeline'!$C13="",7&gt;'Project Timeline'!$B$5),"",IF(AND('Project Timeline'!$B13&lt;=9,'Project Timeline'!$C13&gt;=7),"■","")&amp;IF(AND('Project Timeline'!$E13&lt;&gt;"",'Project Timeline'!$C13&gt;=7,'Project Timeline'!$C13&lt;=9),"◆",""))</f>
        <v/>
      </c>
      <c r="E9" s="17">
        <f>IF(OR('Project Timeline'!$A13="",'Project Timeline'!$B13="",'Project Timeline'!$C13="",10&gt;'Project Timeline'!$B$5),"",IF(AND('Project Timeline'!$B13&lt;=12,'Project Timeline'!$C13&gt;=10),"■","")&amp;IF(AND('Project Timeline'!$E13&lt;&gt;"",'Project Timeline'!$C13&gt;=10,'Project Timeline'!$C13&lt;=12),"◆",""))</f>
        <v/>
      </c>
      <c r="F9" s="17">
        <f>IF(OR('Project Timeline'!$A13="",'Project Timeline'!$B13="",'Project Timeline'!$C13="",13&gt;'Project Timeline'!$B$5),"",IF(AND('Project Timeline'!$B13&lt;=15,'Project Timeline'!$C13&gt;=13),"■","")&amp;IF(AND('Project Timeline'!$E13&lt;&gt;"",'Project Timeline'!$C13&gt;=13,'Project Timeline'!$C13&lt;=15),"◆",""))</f>
        <v/>
      </c>
      <c r="G9" s="17">
        <f>IF(OR('Project Timeline'!$A13="",'Project Timeline'!$B13="",'Project Timeline'!$C13="",16&gt;'Project Timeline'!$B$5),"",IF(AND('Project Timeline'!$B13&lt;=18,'Project Timeline'!$C13&gt;=16),"■","")&amp;IF(AND('Project Timeline'!$E13&lt;&gt;"",'Project Timeline'!$C13&gt;=16,'Project Timeline'!$C13&lt;=18),"◆",""))</f>
        <v/>
      </c>
      <c r="H9" s="17">
        <f>IF(OR('Project Timeline'!$A13="",'Project Timeline'!$B13="",'Project Timeline'!$C13="",19&gt;'Project Timeline'!$B$5),"",IF(AND('Project Timeline'!$B13&lt;=21,'Project Timeline'!$C13&gt;=19),"■","")&amp;IF(AND('Project Timeline'!$E13&lt;&gt;"",'Project Timeline'!$C13&gt;=19,'Project Timeline'!$C13&lt;=21),"◆",""))</f>
        <v/>
      </c>
      <c r="I9" s="17">
        <f>IF(OR('Project Timeline'!$A13="",'Project Timeline'!$B13="",'Project Timeline'!$C13="",22&gt;'Project Timeline'!$B$5),"",IF(AND('Project Timeline'!$B13&lt;=24,'Project Timeline'!$C13&gt;=22),"■","")&amp;IF(AND('Project Timeline'!$E13&lt;&gt;"",'Project Timeline'!$C13&gt;=22,'Project Timeline'!$C13&lt;=24),"◆",""))</f>
        <v/>
      </c>
      <c r="J9" s="17">
        <f>IF(OR('Project Timeline'!$A13="",'Project Timeline'!$B13="",'Project Timeline'!$C13="",25&gt;'Project Timeline'!$B$5),"",IF(AND('Project Timeline'!$B13&lt;=27,'Project Timeline'!$C13&gt;=25),"■","")&amp;IF(AND('Project Timeline'!$E13&lt;&gt;"",'Project Timeline'!$C13&gt;=25,'Project Timeline'!$C13&lt;=27),"◆",""))</f>
        <v/>
      </c>
      <c r="K9" s="17">
        <f>IF(OR('Project Timeline'!$A13="",'Project Timeline'!$B13="",'Project Timeline'!$C13="",28&gt;'Project Timeline'!$B$5),"",IF(AND('Project Timeline'!$B13&lt;=30,'Project Timeline'!$C13&gt;=28),"■","")&amp;IF(AND('Project Timeline'!$E13&lt;&gt;"",'Project Timeline'!$C13&gt;=28,'Project Timeline'!$C13&lt;=30),"◆",""))</f>
        <v/>
      </c>
      <c r="L9" s="17">
        <f>IF(OR('Project Timeline'!$A13="",'Project Timeline'!$B13="",'Project Timeline'!$C13="",31&gt;'Project Timeline'!$B$5),"",IF(AND('Project Timeline'!$B13&lt;=33,'Project Timeline'!$C13&gt;=31),"■","")&amp;IF(AND('Project Timeline'!$E13&lt;&gt;"",'Project Timeline'!$C13&gt;=31,'Project Timeline'!$C13&lt;=33),"◆",""))</f>
        <v/>
      </c>
      <c r="M9" s="17">
        <f>IF(OR('Project Timeline'!$A13="",'Project Timeline'!$B13="",'Project Timeline'!$C13="",34&gt;'Project Timeline'!$B$5),"",IF(AND('Project Timeline'!$B13&lt;=36,'Project Timeline'!$C13&gt;=34),"■","")&amp;IF(AND('Project Timeline'!$E13&lt;&gt;"",'Project Timeline'!$C13&gt;=34,'Project Timeline'!$C13&lt;=36),"◆",""))</f>
        <v/>
      </c>
      <c r="N9" s="17">
        <f>IF(OR('Project Timeline'!$A13="",'Project Timeline'!$B13="",'Project Timeline'!$C13="",37&gt;'Project Timeline'!$B$5),"",IF(AND('Project Timeline'!$B13&lt;=39,'Project Timeline'!$C13&gt;=37),"■","")&amp;IF(AND('Project Timeline'!$E13&lt;&gt;"",'Project Timeline'!$C13&gt;=37,'Project Timeline'!$C13&lt;=39),"◆",""))</f>
        <v/>
      </c>
      <c r="O9" s="17">
        <f>IF(OR('Project Timeline'!$A13="",'Project Timeline'!$B13="",'Project Timeline'!$C13="",40&gt;'Project Timeline'!$B$5),"",IF(AND('Project Timeline'!$B13&lt;=42,'Project Timeline'!$C13&gt;=40),"■","")&amp;IF(AND('Project Timeline'!$E13&lt;&gt;"",'Project Timeline'!$C13&gt;=40,'Project Timeline'!$C13&lt;=42),"◆",""))</f>
        <v/>
      </c>
      <c r="P9" s="17">
        <f>IF(OR('Project Timeline'!$A13="",'Project Timeline'!$B13="",'Project Timeline'!$C13="",43&gt;'Project Timeline'!$B$5),"",IF(AND('Project Timeline'!$B13&lt;=45,'Project Timeline'!$C13&gt;=43),"■","")&amp;IF(AND('Project Timeline'!$E13&lt;&gt;"",'Project Timeline'!$C13&gt;=43,'Project Timeline'!$C13&lt;=45),"◆",""))</f>
        <v/>
      </c>
      <c r="Q9" s="17">
        <f>IF(OR('Project Timeline'!$A13="",'Project Timeline'!$B13="",'Project Timeline'!$C13="",46&gt;'Project Timeline'!$B$5),"",IF(AND('Project Timeline'!$B13&lt;=48,'Project Timeline'!$C13&gt;=46),"■","")&amp;IF(AND('Project Timeline'!$E13&lt;&gt;"",'Project Timeline'!$C13&gt;=46,'Project Timeline'!$C13&lt;=48),"◆",""))</f>
        <v/>
      </c>
      <c r="R9" s="17">
        <f>IF(OR('Project Timeline'!$A13="",'Project Timeline'!$B13="",'Project Timeline'!$C13="",49&gt;'Project Timeline'!$B$5),"",IF(AND('Project Timeline'!$B13&lt;=51,'Project Timeline'!$C13&gt;=49),"■","")&amp;IF(AND('Project Timeline'!$E13&lt;&gt;"",'Project Timeline'!$C13&gt;=49,'Project Timeline'!$C13&lt;=51),"◆",""))</f>
        <v/>
      </c>
      <c r="S9" s="17">
        <f>IF(OR('Project Timeline'!$A13="",'Project Timeline'!$B13="",'Project Timeline'!$C13="",52&gt;'Project Timeline'!$B$5),"",IF(AND('Project Timeline'!$B13&lt;=54,'Project Timeline'!$C13&gt;=52),"■","")&amp;IF(AND('Project Timeline'!$E13&lt;&gt;"",'Project Timeline'!$C13&gt;=52,'Project Timeline'!$C13&lt;=54),"◆",""))</f>
        <v/>
      </c>
      <c r="T9" s="17">
        <f>IF(OR('Project Timeline'!$A13="",'Project Timeline'!$B13="",'Project Timeline'!$C13="",55&gt;'Project Timeline'!$B$5),"",IF(AND('Project Timeline'!$B13&lt;=57,'Project Timeline'!$C13&gt;=55),"■","")&amp;IF(AND('Project Timeline'!$E13&lt;&gt;"",'Project Timeline'!$C13&gt;=55,'Project Timeline'!$C13&lt;=57),"◆",""))</f>
        <v/>
      </c>
      <c r="U9" s="17">
        <f>IF(OR('Project Timeline'!$A13="",'Project Timeline'!$B13="",'Project Timeline'!$C13="",58&gt;'Project Timeline'!$B$5),"",IF(AND('Project Timeline'!$B13&lt;=60,'Project Timeline'!$C13&gt;=58),"■","")&amp;IF(AND('Project Timeline'!$E13&lt;&gt;"",'Project Timeline'!$C13&gt;=58,'Project Timeline'!$C13&lt;=60),"◆",""))</f>
        <v/>
      </c>
    </row>
    <row r="10">
      <c r="A10" s="14">
        <f>IF('Project Timeline'!A14="","",'Project Timeline'!A14)</f>
        <v/>
      </c>
      <c r="B10" s="17">
        <f>IF(OR('Project Timeline'!$A14="",'Project Timeline'!$B14="",'Project Timeline'!$C14="",1&gt;'Project Timeline'!$B$5),"",IF(AND('Project Timeline'!$B14&lt;=3,'Project Timeline'!$C14&gt;=1),"■","")&amp;IF(AND('Project Timeline'!$E14&lt;&gt;"",'Project Timeline'!$C14&gt;=1,'Project Timeline'!$C14&lt;=3),"◆",""))</f>
        <v/>
      </c>
      <c r="C10" s="17">
        <f>IF(OR('Project Timeline'!$A14="",'Project Timeline'!$B14="",'Project Timeline'!$C14="",4&gt;'Project Timeline'!$B$5),"",IF(AND('Project Timeline'!$B14&lt;=6,'Project Timeline'!$C14&gt;=4),"■","")&amp;IF(AND('Project Timeline'!$E14&lt;&gt;"",'Project Timeline'!$C14&gt;=4,'Project Timeline'!$C14&lt;=6),"◆",""))</f>
        <v/>
      </c>
      <c r="D10" s="17">
        <f>IF(OR('Project Timeline'!$A14="",'Project Timeline'!$B14="",'Project Timeline'!$C14="",7&gt;'Project Timeline'!$B$5),"",IF(AND('Project Timeline'!$B14&lt;=9,'Project Timeline'!$C14&gt;=7),"■","")&amp;IF(AND('Project Timeline'!$E14&lt;&gt;"",'Project Timeline'!$C14&gt;=7,'Project Timeline'!$C14&lt;=9),"◆",""))</f>
        <v/>
      </c>
      <c r="E10" s="17">
        <f>IF(OR('Project Timeline'!$A14="",'Project Timeline'!$B14="",'Project Timeline'!$C14="",10&gt;'Project Timeline'!$B$5),"",IF(AND('Project Timeline'!$B14&lt;=12,'Project Timeline'!$C14&gt;=10),"■","")&amp;IF(AND('Project Timeline'!$E14&lt;&gt;"",'Project Timeline'!$C14&gt;=10,'Project Timeline'!$C14&lt;=12),"◆",""))</f>
        <v/>
      </c>
      <c r="F10" s="17">
        <f>IF(OR('Project Timeline'!$A14="",'Project Timeline'!$B14="",'Project Timeline'!$C14="",13&gt;'Project Timeline'!$B$5),"",IF(AND('Project Timeline'!$B14&lt;=15,'Project Timeline'!$C14&gt;=13),"■","")&amp;IF(AND('Project Timeline'!$E14&lt;&gt;"",'Project Timeline'!$C14&gt;=13,'Project Timeline'!$C14&lt;=15),"◆",""))</f>
        <v/>
      </c>
      <c r="G10" s="17">
        <f>IF(OR('Project Timeline'!$A14="",'Project Timeline'!$B14="",'Project Timeline'!$C14="",16&gt;'Project Timeline'!$B$5),"",IF(AND('Project Timeline'!$B14&lt;=18,'Project Timeline'!$C14&gt;=16),"■","")&amp;IF(AND('Project Timeline'!$E14&lt;&gt;"",'Project Timeline'!$C14&gt;=16,'Project Timeline'!$C14&lt;=18),"◆",""))</f>
        <v/>
      </c>
      <c r="H10" s="17">
        <f>IF(OR('Project Timeline'!$A14="",'Project Timeline'!$B14="",'Project Timeline'!$C14="",19&gt;'Project Timeline'!$B$5),"",IF(AND('Project Timeline'!$B14&lt;=21,'Project Timeline'!$C14&gt;=19),"■","")&amp;IF(AND('Project Timeline'!$E14&lt;&gt;"",'Project Timeline'!$C14&gt;=19,'Project Timeline'!$C14&lt;=21),"◆",""))</f>
        <v/>
      </c>
      <c r="I10" s="17">
        <f>IF(OR('Project Timeline'!$A14="",'Project Timeline'!$B14="",'Project Timeline'!$C14="",22&gt;'Project Timeline'!$B$5),"",IF(AND('Project Timeline'!$B14&lt;=24,'Project Timeline'!$C14&gt;=22),"■","")&amp;IF(AND('Project Timeline'!$E14&lt;&gt;"",'Project Timeline'!$C14&gt;=22,'Project Timeline'!$C14&lt;=24),"◆",""))</f>
        <v/>
      </c>
      <c r="J10" s="17">
        <f>IF(OR('Project Timeline'!$A14="",'Project Timeline'!$B14="",'Project Timeline'!$C14="",25&gt;'Project Timeline'!$B$5),"",IF(AND('Project Timeline'!$B14&lt;=27,'Project Timeline'!$C14&gt;=25),"■","")&amp;IF(AND('Project Timeline'!$E14&lt;&gt;"",'Project Timeline'!$C14&gt;=25,'Project Timeline'!$C14&lt;=27),"◆",""))</f>
        <v/>
      </c>
      <c r="K10" s="17">
        <f>IF(OR('Project Timeline'!$A14="",'Project Timeline'!$B14="",'Project Timeline'!$C14="",28&gt;'Project Timeline'!$B$5),"",IF(AND('Project Timeline'!$B14&lt;=30,'Project Timeline'!$C14&gt;=28),"■","")&amp;IF(AND('Project Timeline'!$E14&lt;&gt;"",'Project Timeline'!$C14&gt;=28,'Project Timeline'!$C14&lt;=30),"◆",""))</f>
        <v/>
      </c>
      <c r="L10" s="17">
        <f>IF(OR('Project Timeline'!$A14="",'Project Timeline'!$B14="",'Project Timeline'!$C14="",31&gt;'Project Timeline'!$B$5),"",IF(AND('Project Timeline'!$B14&lt;=33,'Project Timeline'!$C14&gt;=31),"■","")&amp;IF(AND('Project Timeline'!$E14&lt;&gt;"",'Project Timeline'!$C14&gt;=31,'Project Timeline'!$C14&lt;=33),"◆",""))</f>
        <v/>
      </c>
      <c r="M10" s="17">
        <f>IF(OR('Project Timeline'!$A14="",'Project Timeline'!$B14="",'Project Timeline'!$C14="",34&gt;'Project Timeline'!$B$5),"",IF(AND('Project Timeline'!$B14&lt;=36,'Project Timeline'!$C14&gt;=34),"■","")&amp;IF(AND('Project Timeline'!$E14&lt;&gt;"",'Project Timeline'!$C14&gt;=34,'Project Timeline'!$C14&lt;=36),"◆",""))</f>
        <v/>
      </c>
      <c r="N10" s="17">
        <f>IF(OR('Project Timeline'!$A14="",'Project Timeline'!$B14="",'Project Timeline'!$C14="",37&gt;'Project Timeline'!$B$5),"",IF(AND('Project Timeline'!$B14&lt;=39,'Project Timeline'!$C14&gt;=37),"■","")&amp;IF(AND('Project Timeline'!$E14&lt;&gt;"",'Project Timeline'!$C14&gt;=37,'Project Timeline'!$C14&lt;=39),"◆",""))</f>
        <v/>
      </c>
      <c r="O10" s="17">
        <f>IF(OR('Project Timeline'!$A14="",'Project Timeline'!$B14="",'Project Timeline'!$C14="",40&gt;'Project Timeline'!$B$5),"",IF(AND('Project Timeline'!$B14&lt;=42,'Project Timeline'!$C14&gt;=40),"■","")&amp;IF(AND('Project Timeline'!$E14&lt;&gt;"",'Project Timeline'!$C14&gt;=40,'Project Timeline'!$C14&lt;=42),"◆",""))</f>
        <v/>
      </c>
      <c r="P10" s="17">
        <f>IF(OR('Project Timeline'!$A14="",'Project Timeline'!$B14="",'Project Timeline'!$C14="",43&gt;'Project Timeline'!$B$5),"",IF(AND('Project Timeline'!$B14&lt;=45,'Project Timeline'!$C14&gt;=43),"■","")&amp;IF(AND('Project Timeline'!$E14&lt;&gt;"",'Project Timeline'!$C14&gt;=43,'Project Timeline'!$C14&lt;=45),"◆",""))</f>
        <v/>
      </c>
      <c r="Q10" s="17">
        <f>IF(OR('Project Timeline'!$A14="",'Project Timeline'!$B14="",'Project Timeline'!$C14="",46&gt;'Project Timeline'!$B$5),"",IF(AND('Project Timeline'!$B14&lt;=48,'Project Timeline'!$C14&gt;=46),"■","")&amp;IF(AND('Project Timeline'!$E14&lt;&gt;"",'Project Timeline'!$C14&gt;=46,'Project Timeline'!$C14&lt;=48),"◆",""))</f>
        <v/>
      </c>
      <c r="R10" s="17">
        <f>IF(OR('Project Timeline'!$A14="",'Project Timeline'!$B14="",'Project Timeline'!$C14="",49&gt;'Project Timeline'!$B$5),"",IF(AND('Project Timeline'!$B14&lt;=51,'Project Timeline'!$C14&gt;=49),"■","")&amp;IF(AND('Project Timeline'!$E14&lt;&gt;"",'Project Timeline'!$C14&gt;=49,'Project Timeline'!$C14&lt;=51),"◆",""))</f>
        <v/>
      </c>
      <c r="S10" s="17">
        <f>IF(OR('Project Timeline'!$A14="",'Project Timeline'!$B14="",'Project Timeline'!$C14="",52&gt;'Project Timeline'!$B$5),"",IF(AND('Project Timeline'!$B14&lt;=54,'Project Timeline'!$C14&gt;=52),"■","")&amp;IF(AND('Project Timeline'!$E14&lt;&gt;"",'Project Timeline'!$C14&gt;=52,'Project Timeline'!$C14&lt;=54),"◆",""))</f>
        <v/>
      </c>
      <c r="T10" s="17">
        <f>IF(OR('Project Timeline'!$A14="",'Project Timeline'!$B14="",'Project Timeline'!$C14="",55&gt;'Project Timeline'!$B$5),"",IF(AND('Project Timeline'!$B14&lt;=57,'Project Timeline'!$C14&gt;=55),"■","")&amp;IF(AND('Project Timeline'!$E14&lt;&gt;"",'Project Timeline'!$C14&gt;=55,'Project Timeline'!$C14&lt;=57),"◆",""))</f>
        <v/>
      </c>
      <c r="U10" s="17">
        <f>IF(OR('Project Timeline'!$A14="",'Project Timeline'!$B14="",'Project Timeline'!$C14="",58&gt;'Project Timeline'!$B$5),"",IF(AND('Project Timeline'!$B14&lt;=60,'Project Timeline'!$C14&gt;=58),"■","")&amp;IF(AND('Project Timeline'!$E14&lt;&gt;"",'Project Timeline'!$C14&gt;=58,'Project Timeline'!$C14&lt;=60),"◆",""))</f>
        <v/>
      </c>
    </row>
    <row r="11">
      <c r="A11" s="14">
        <f>IF('Project Timeline'!A15="","",'Project Timeline'!A15)</f>
        <v/>
      </c>
      <c r="B11" s="17">
        <f>IF(OR('Project Timeline'!$A15="",'Project Timeline'!$B15="",'Project Timeline'!$C15="",1&gt;'Project Timeline'!$B$5),"",IF(AND('Project Timeline'!$B15&lt;=3,'Project Timeline'!$C15&gt;=1),"■","")&amp;IF(AND('Project Timeline'!$E15&lt;&gt;"",'Project Timeline'!$C15&gt;=1,'Project Timeline'!$C15&lt;=3),"◆",""))</f>
        <v/>
      </c>
      <c r="C11" s="17">
        <f>IF(OR('Project Timeline'!$A15="",'Project Timeline'!$B15="",'Project Timeline'!$C15="",4&gt;'Project Timeline'!$B$5),"",IF(AND('Project Timeline'!$B15&lt;=6,'Project Timeline'!$C15&gt;=4),"■","")&amp;IF(AND('Project Timeline'!$E15&lt;&gt;"",'Project Timeline'!$C15&gt;=4,'Project Timeline'!$C15&lt;=6),"◆",""))</f>
        <v/>
      </c>
      <c r="D11" s="17">
        <f>IF(OR('Project Timeline'!$A15="",'Project Timeline'!$B15="",'Project Timeline'!$C15="",7&gt;'Project Timeline'!$B$5),"",IF(AND('Project Timeline'!$B15&lt;=9,'Project Timeline'!$C15&gt;=7),"■","")&amp;IF(AND('Project Timeline'!$E15&lt;&gt;"",'Project Timeline'!$C15&gt;=7,'Project Timeline'!$C15&lt;=9),"◆",""))</f>
        <v/>
      </c>
      <c r="E11" s="17">
        <f>IF(OR('Project Timeline'!$A15="",'Project Timeline'!$B15="",'Project Timeline'!$C15="",10&gt;'Project Timeline'!$B$5),"",IF(AND('Project Timeline'!$B15&lt;=12,'Project Timeline'!$C15&gt;=10),"■","")&amp;IF(AND('Project Timeline'!$E15&lt;&gt;"",'Project Timeline'!$C15&gt;=10,'Project Timeline'!$C15&lt;=12),"◆",""))</f>
        <v/>
      </c>
      <c r="F11" s="17">
        <f>IF(OR('Project Timeline'!$A15="",'Project Timeline'!$B15="",'Project Timeline'!$C15="",13&gt;'Project Timeline'!$B$5),"",IF(AND('Project Timeline'!$B15&lt;=15,'Project Timeline'!$C15&gt;=13),"■","")&amp;IF(AND('Project Timeline'!$E15&lt;&gt;"",'Project Timeline'!$C15&gt;=13,'Project Timeline'!$C15&lt;=15),"◆",""))</f>
        <v/>
      </c>
      <c r="G11" s="17">
        <f>IF(OR('Project Timeline'!$A15="",'Project Timeline'!$B15="",'Project Timeline'!$C15="",16&gt;'Project Timeline'!$B$5),"",IF(AND('Project Timeline'!$B15&lt;=18,'Project Timeline'!$C15&gt;=16),"■","")&amp;IF(AND('Project Timeline'!$E15&lt;&gt;"",'Project Timeline'!$C15&gt;=16,'Project Timeline'!$C15&lt;=18),"◆",""))</f>
        <v/>
      </c>
      <c r="H11" s="17">
        <f>IF(OR('Project Timeline'!$A15="",'Project Timeline'!$B15="",'Project Timeline'!$C15="",19&gt;'Project Timeline'!$B$5),"",IF(AND('Project Timeline'!$B15&lt;=21,'Project Timeline'!$C15&gt;=19),"■","")&amp;IF(AND('Project Timeline'!$E15&lt;&gt;"",'Project Timeline'!$C15&gt;=19,'Project Timeline'!$C15&lt;=21),"◆",""))</f>
        <v/>
      </c>
      <c r="I11" s="17">
        <f>IF(OR('Project Timeline'!$A15="",'Project Timeline'!$B15="",'Project Timeline'!$C15="",22&gt;'Project Timeline'!$B$5),"",IF(AND('Project Timeline'!$B15&lt;=24,'Project Timeline'!$C15&gt;=22),"■","")&amp;IF(AND('Project Timeline'!$E15&lt;&gt;"",'Project Timeline'!$C15&gt;=22,'Project Timeline'!$C15&lt;=24),"◆",""))</f>
        <v/>
      </c>
      <c r="J11" s="17">
        <f>IF(OR('Project Timeline'!$A15="",'Project Timeline'!$B15="",'Project Timeline'!$C15="",25&gt;'Project Timeline'!$B$5),"",IF(AND('Project Timeline'!$B15&lt;=27,'Project Timeline'!$C15&gt;=25),"■","")&amp;IF(AND('Project Timeline'!$E15&lt;&gt;"",'Project Timeline'!$C15&gt;=25,'Project Timeline'!$C15&lt;=27),"◆",""))</f>
        <v/>
      </c>
      <c r="K11" s="17">
        <f>IF(OR('Project Timeline'!$A15="",'Project Timeline'!$B15="",'Project Timeline'!$C15="",28&gt;'Project Timeline'!$B$5),"",IF(AND('Project Timeline'!$B15&lt;=30,'Project Timeline'!$C15&gt;=28),"■","")&amp;IF(AND('Project Timeline'!$E15&lt;&gt;"",'Project Timeline'!$C15&gt;=28,'Project Timeline'!$C15&lt;=30),"◆",""))</f>
        <v/>
      </c>
      <c r="L11" s="17">
        <f>IF(OR('Project Timeline'!$A15="",'Project Timeline'!$B15="",'Project Timeline'!$C15="",31&gt;'Project Timeline'!$B$5),"",IF(AND('Project Timeline'!$B15&lt;=33,'Project Timeline'!$C15&gt;=31),"■","")&amp;IF(AND('Project Timeline'!$E15&lt;&gt;"",'Project Timeline'!$C15&gt;=31,'Project Timeline'!$C15&lt;=33),"◆",""))</f>
        <v/>
      </c>
      <c r="M11" s="17">
        <f>IF(OR('Project Timeline'!$A15="",'Project Timeline'!$B15="",'Project Timeline'!$C15="",34&gt;'Project Timeline'!$B$5),"",IF(AND('Project Timeline'!$B15&lt;=36,'Project Timeline'!$C15&gt;=34),"■","")&amp;IF(AND('Project Timeline'!$E15&lt;&gt;"",'Project Timeline'!$C15&gt;=34,'Project Timeline'!$C15&lt;=36),"◆",""))</f>
        <v/>
      </c>
      <c r="N11" s="17">
        <f>IF(OR('Project Timeline'!$A15="",'Project Timeline'!$B15="",'Project Timeline'!$C15="",37&gt;'Project Timeline'!$B$5),"",IF(AND('Project Timeline'!$B15&lt;=39,'Project Timeline'!$C15&gt;=37),"■","")&amp;IF(AND('Project Timeline'!$E15&lt;&gt;"",'Project Timeline'!$C15&gt;=37,'Project Timeline'!$C15&lt;=39),"◆",""))</f>
        <v/>
      </c>
      <c r="O11" s="17">
        <f>IF(OR('Project Timeline'!$A15="",'Project Timeline'!$B15="",'Project Timeline'!$C15="",40&gt;'Project Timeline'!$B$5),"",IF(AND('Project Timeline'!$B15&lt;=42,'Project Timeline'!$C15&gt;=40),"■","")&amp;IF(AND('Project Timeline'!$E15&lt;&gt;"",'Project Timeline'!$C15&gt;=40,'Project Timeline'!$C15&lt;=42),"◆",""))</f>
        <v/>
      </c>
      <c r="P11" s="17">
        <f>IF(OR('Project Timeline'!$A15="",'Project Timeline'!$B15="",'Project Timeline'!$C15="",43&gt;'Project Timeline'!$B$5),"",IF(AND('Project Timeline'!$B15&lt;=45,'Project Timeline'!$C15&gt;=43),"■","")&amp;IF(AND('Project Timeline'!$E15&lt;&gt;"",'Project Timeline'!$C15&gt;=43,'Project Timeline'!$C15&lt;=45),"◆",""))</f>
        <v/>
      </c>
      <c r="Q11" s="17">
        <f>IF(OR('Project Timeline'!$A15="",'Project Timeline'!$B15="",'Project Timeline'!$C15="",46&gt;'Project Timeline'!$B$5),"",IF(AND('Project Timeline'!$B15&lt;=48,'Project Timeline'!$C15&gt;=46),"■","")&amp;IF(AND('Project Timeline'!$E15&lt;&gt;"",'Project Timeline'!$C15&gt;=46,'Project Timeline'!$C15&lt;=48),"◆",""))</f>
        <v/>
      </c>
      <c r="R11" s="17">
        <f>IF(OR('Project Timeline'!$A15="",'Project Timeline'!$B15="",'Project Timeline'!$C15="",49&gt;'Project Timeline'!$B$5),"",IF(AND('Project Timeline'!$B15&lt;=51,'Project Timeline'!$C15&gt;=49),"■","")&amp;IF(AND('Project Timeline'!$E15&lt;&gt;"",'Project Timeline'!$C15&gt;=49,'Project Timeline'!$C15&lt;=51),"◆",""))</f>
        <v/>
      </c>
      <c r="S11" s="17">
        <f>IF(OR('Project Timeline'!$A15="",'Project Timeline'!$B15="",'Project Timeline'!$C15="",52&gt;'Project Timeline'!$B$5),"",IF(AND('Project Timeline'!$B15&lt;=54,'Project Timeline'!$C15&gt;=52),"■","")&amp;IF(AND('Project Timeline'!$E15&lt;&gt;"",'Project Timeline'!$C15&gt;=52,'Project Timeline'!$C15&lt;=54),"◆",""))</f>
        <v/>
      </c>
      <c r="T11" s="17">
        <f>IF(OR('Project Timeline'!$A15="",'Project Timeline'!$B15="",'Project Timeline'!$C15="",55&gt;'Project Timeline'!$B$5),"",IF(AND('Project Timeline'!$B15&lt;=57,'Project Timeline'!$C15&gt;=55),"■","")&amp;IF(AND('Project Timeline'!$E15&lt;&gt;"",'Project Timeline'!$C15&gt;=55,'Project Timeline'!$C15&lt;=57),"◆",""))</f>
        <v/>
      </c>
      <c r="U11" s="17">
        <f>IF(OR('Project Timeline'!$A15="",'Project Timeline'!$B15="",'Project Timeline'!$C15="",58&gt;'Project Timeline'!$B$5),"",IF(AND('Project Timeline'!$B15&lt;=60,'Project Timeline'!$C15&gt;=58),"■","")&amp;IF(AND('Project Timeline'!$E15&lt;&gt;"",'Project Timeline'!$C15&gt;=58,'Project Timeline'!$C15&lt;=60),"◆",""))</f>
        <v/>
      </c>
    </row>
    <row r="12">
      <c r="A12" s="14">
        <f>IF('Project Timeline'!A16="","",'Project Timeline'!A16)</f>
        <v/>
      </c>
      <c r="B12" s="17">
        <f>IF(OR('Project Timeline'!$A16="",'Project Timeline'!$B16="",'Project Timeline'!$C16="",1&gt;'Project Timeline'!$B$5),"",IF(AND('Project Timeline'!$B16&lt;=3,'Project Timeline'!$C16&gt;=1),"■","")&amp;IF(AND('Project Timeline'!$E16&lt;&gt;"",'Project Timeline'!$C16&gt;=1,'Project Timeline'!$C16&lt;=3),"◆",""))</f>
        <v/>
      </c>
      <c r="C12" s="17">
        <f>IF(OR('Project Timeline'!$A16="",'Project Timeline'!$B16="",'Project Timeline'!$C16="",4&gt;'Project Timeline'!$B$5),"",IF(AND('Project Timeline'!$B16&lt;=6,'Project Timeline'!$C16&gt;=4),"■","")&amp;IF(AND('Project Timeline'!$E16&lt;&gt;"",'Project Timeline'!$C16&gt;=4,'Project Timeline'!$C16&lt;=6),"◆",""))</f>
        <v/>
      </c>
      <c r="D12" s="17">
        <f>IF(OR('Project Timeline'!$A16="",'Project Timeline'!$B16="",'Project Timeline'!$C16="",7&gt;'Project Timeline'!$B$5),"",IF(AND('Project Timeline'!$B16&lt;=9,'Project Timeline'!$C16&gt;=7),"■","")&amp;IF(AND('Project Timeline'!$E16&lt;&gt;"",'Project Timeline'!$C16&gt;=7,'Project Timeline'!$C16&lt;=9),"◆",""))</f>
        <v/>
      </c>
      <c r="E12" s="17">
        <f>IF(OR('Project Timeline'!$A16="",'Project Timeline'!$B16="",'Project Timeline'!$C16="",10&gt;'Project Timeline'!$B$5),"",IF(AND('Project Timeline'!$B16&lt;=12,'Project Timeline'!$C16&gt;=10),"■","")&amp;IF(AND('Project Timeline'!$E16&lt;&gt;"",'Project Timeline'!$C16&gt;=10,'Project Timeline'!$C16&lt;=12),"◆",""))</f>
        <v/>
      </c>
      <c r="F12" s="17">
        <f>IF(OR('Project Timeline'!$A16="",'Project Timeline'!$B16="",'Project Timeline'!$C16="",13&gt;'Project Timeline'!$B$5),"",IF(AND('Project Timeline'!$B16&lt;=15,'Project Timeline'!$C16&gt;=13),"■","")&amp;IF(AND('Project Timeline'!$E16&lt;&gt;"",'Project Timeline'!$C16&gt;=13,'Project Timeline'!$C16&lt;=15),"◆",""))</f>
        <v/>
      </c>
      <c r="G12" s="17">
        <f>IF(OR('Project Timeline'!$A16="",'Project Timeline'!$B16="",'Project Timeline'!$C16="",16&gt;'Project Timeline'!$B$5),"",IF(AND('Project Timeline'!$B16&lt;=18,'Project Timeline'!$C16&gt;=16),"■","")&amp;IF(AND('Project Timeline'!$E16&lt;&gt;"",'Project Timeline'!$C16&gt;=16,'Project Timeline'!$C16&lt;=18),"◆",""))</f>
        <v/>
      </c>
      <c r="H12" s="17">
        <f>IF(OR('Project Timeline'!$A16="",'Project Timeline'!$B16="",'Project Timeline'!$C16="",19&gt;'Project Timeline'!$B$5),"",IF(AND('Project Timeline'!$B16&lt;=21,'Project Timeline'!$C16&gt;=19),"■","")&amp;IF(AND('Project Timeline'!$E16&lt;&gt;"",'Project Timeline'!$C16&gt;=19,'Project Timeline'!$C16&lt;=21),"◆",""))</f>
        <v/>
      </c>
      <c r="I12" s="17">
        <f>IF(OR('Project Timeline'!$A16="",'Project Timeline'!$B16="",'Project Timeline'!$C16="",22&gt;'Project Timeline'!$B$5),"",IF(AND('Project Timeline'!$B16&lt;=24,'Project Timeline'!$C16&gt;=22),"■","")&amp;IF(AND('Project Timeline'!$E16&lt;&gt;"",'Project Timeline'!$C16&gt;=22,'Project Timeline'!$C16&lt;=24),"◆",""))</f>
        <v/>
      </c>
      <c r="J12" s="17">
        <f>IF(OR('Project Timeline'!$A16="",'Project Timeline'!$B16="",'Project Timeline'!$C16="",25&gt;'Project Timeline'!$B$5),"",IF(AND('Project Timeline'!$B16&lt;=27,'Project Timeline'!$C16&gt;=25),"■","")&amp;IF(AND('Project Timeline'!$E16&lt;&gt;"",'Project Timeline'!$C16&gt;=25,'Project Timeline'!$C16&lt;=27),"◆",""))</f>
        <v/>
      </c>
      <c r="K12" s="17">
        <f>IF(OR('Project Timeline'!$A16="",'Project Timeline'!$B16="",'Project Timeline'!$C16="",28&gt;'Project Timeline'!$B$5),"",IF(AND('Project Timeline'!$B16&lt;=30,'Project Timeline'!$C16&gt;=28),"■","")&amp;IF(AND('Project Timeline'!$E16&lt;&gt;"",'Project Timeline'!$C16&gt;=28,'Project Timeline'!$C16&lt;=30),"◆",""))</f>
        <v/>
      </c>
      <c r="L12" s="17">
        <f>IF(OR('Project Timeline'!$A16="",'Project Timeline'!$B16="",'Project Timeline'!$C16="",31&gt;'Project Timeline'!$B$5),"",IF(AND('Project Timeline'!$B16&lt;=33,'Project Timeline'!$C16&gt;=31),"■","")&amp;IF(AND('Project Timeline'!$E16&lt;&gt;"",'Project Timeline'!$C16&gt;=31,'Project Timeline'!$C16&lt;=33),"◆",""))</f>
        <v/>
      </c>
      <c r="M12" s="17">
        <f>IF(OR('Project Timeline'!$A16="",'Project Timeline'!$B16="",'Project Timeline'!$C16="",34&gt;'Project Timeline'!$B$5),"",IF(AND('Project Timeline'!$B16&lt;=36,'Project Timeline'!$C16&gt;=34),"■","")&amp;IF(AND('Project Timeline'!$E16&lt;&gt;"",'Project Timeline'!$C16&gt;=34,'Project Timeline'!$C16&lt;=36),"◆",""))</f>
        <v/>
      </c>
      <c r="N12" s="17">
        <f>IF(OR('Project Timeline'!$A16="",'Project Timeline'!$B16="",'Project Timeline'!$C16="",37&gt;'Project Timeline'!$B$5),"",IF(AND('Project Timeline'!$B16&lt;=39,'Project Timeline'!$C16&gt;=37),"■","")&amp;IF(AND('Project Timeline'!$E16&lt;&gt;"",'Project Timeline'!$C16&gt;=37,'Project Timeline'!$C16&lt;=39),"◆",""))</f>
        <v/>
      </c>
      <c r="O12" s="17">
        <f>IF(OR('Project Timeline'!$A16="",'Project Timeline'!$B16="",'Project Timeline'!$C16="",40&gt;'Project Timeline'!$B$5),"",IF(AND('Project Timeline'!$B16&lt;=42,'Project Timeline'!$C16&gt;=40),"■","")&amp;IF(AND('Project Timeline'!$E16&lt;&gt;"",'Project Timeline'!$C16&gt;=40,'Project Timeline'!$C16&lt;=42),"◆",""))</f>
        <v/>
      </c>
      <c r="P12" s="17">
        <f>IF(OR('Project Timeline'!$A16="",'Project Timeline'!$B16="",'Project Timeline'!$C16="",43&gt;'Project Timeline'!$B$5),"",IF(AND('Project Timeline'!$B16&lt;=45,'Project Timeline'!$C16&gt;=43),"■","")&amp;IF(AND('Project Timeline'!$E16&lt;&gt;"",'Project Timeline'!$C16&gt;=43,'Project Timeline'!$C16&lt;=45),"◆",""))</f>
        <v/>
      </c>
      <c r="Q12" s="17">
        <f>IF(OR('Project Timeline'!$A16="",'Project Timeline'!$B16="",'Project Timeline'!$C16="",46&gt;'Project Timeline'!$B$5),"",IF(AND('Project Timeline'!$B16&lt;=48,'Project Timeline'!$C16&gt;=46),"■","")&amp;IF(AND('Project Timeline'!$E16&lt;&gt;"",'Project Timeline'!$C16&gt;=46,'Project Timeline'!$C16&lt;=48),"◆",""))</f>
        <v/>
      </c>
      <c r="R12" s="17">
        <f>IF(OR('Project Timeline'!$A16="",'Project Timeline'!$B16="",'Project Timeline'!$C16="",49&gt;'Project Timeline'!$B$5),"",IF(AND('Project Timeline'!$B16&lt;=51,'Project Timeline'!$C16&gt;=49),"■","")&amp;IF(AND('Project Timeline'!$E16&lt;&gt;"",'Project Timeline'!$C16&gt;=49,'Project Timeline'!$C16&lt;=51),"◆",""))</f>
        <v/>
      </c>
      <c r="S12" s="17">
        <f>IF(OR('Project Timeline'!$A16="",'Project Timeline'!$B16="",'Project Timeline'!$C16="",52&gt;'Project Timeline'!$B$5),"",IF(AND('Project Timeline'!$B16&lt;=54,'Project Timeline'!$C16&gt;=52),"■","")&amp;IF(AND('Project Timeline'!$E16&lt;&gt;"",'Project Timeline'!$C16&gt;=52,'Project Timeline'!$C16&lt;=54),"◆",""))</f>
        <v/>
      </c>
      <c r="T12" s="17">
        <f>IF(OR('Project Timeline'!$A16="",'Project Timeline'!$B16="",'Project Timeline'!$C16="",55&gt;'Project Timeline'!$B$5),"",IF(AND('Project Timeline'!$B16&lt;=57,'Project Timeline'!$C16&gt;=55),"■","")&amp;IF(AND('Project Timeline'!$E16&lt;&gt;"",'Project Timeline'!$C16&gt;=55,'Project Timeline'!$C16&lt;=57),"◆",""))</f>
        <v/>
      </c>
      <c r="U12" s="17">
        <f>IF(OR('Project Timeline'!$A16="",'Project Timeline'!$B16="",'Project Timeline'!$C16="",58&gt;'Project Timeline'!$B$5),"",IF(AND('Project Timeline'!$B16&lt;=60,'Project Timeline'!$C16&gt;=58),"■","")&amp;IF(AND('Project Timeline'!$E16&lt;&gt;"",'Project Timeline'!$C16&gt;=58,'Project Timeline'!$C16&lt;=60),"◆",""))</f>
        <v/>
      </c>
    </row>
    <row r="13">
      <c r="A13" s="14">
        <f>IF('Project Timeline'!A17="","",'Project Timeline'!A17)</f>
        <v/>
      </c>
      <c r="B13" s="17">
        <f>IF(OR('Project Timeline'!$A17="",'Project Timeline'!$B17="",'Project Timeline'!$C17="",1&gt;'Project Timeline'!$B$5),"",IF(AND('Project Timeline'!$B17&lt;=3,'Project Timeline'!$C17&gt;=1),"■","")&amp;IF(AND('Project Timeline'!$E17&lt;&gt;"",'Project Timeline'!$C17&gt;=1,'Project Timeline'!$C17&lt;=3),"◆",""))</f>
        <v/>
      </c>
      <c r="C13" s="17">
        <f>IF(OR('Project Timeline'!$A17="",'Project Timeline'!$B17="",'Project Timeline'!$C17="",4&gt;'Project Timeline'!$B$5),"",IF(AND('Project Timeline'!$B17&lt;=6,'Project Timeline'!$C17&gt;=4),"■","")&amp;IF(AND('Project Timeline'!$E17&lt;&gt;"",'Project Timeline'!$C17&gt;=4,'Project Timeline'!$C17&lt;=6),"◆",""))</f>
        <v/>
      </c>
      <c r="D13" s="17">
        <f>IF(OR('Project Timeline'!$A17="",'Project Timeline'!$B17="",'Project Timeline'!$C17="",7&gt;'Project Timeline'!$B$5),"",IF(AND('Project Timeline'!$B17&lt;=9,'Project Timeline'!$C17&gt;=7),"■","")&amp;IF(AND('Project Timeline'!$E17&lt;&gt;"",'Project Timeline'!$C17&gt;=7,'Project Timeline'!$C17&lt;=9),"◆",""))</f>
        <v/>
      </c>
      <c r="E13" s="17">
        <f>IF(OR('Project Timeline'!$A17="",'Project Timeline'!$B17="",'Project Timeline'!$C17="",10&gt;'Project Timeline'!$B$5),"",IF(AND('Project Timeline'!$B17&lt;=12,'Project Timeline'!$C17&gt;=10),"■","")&amp;IF(AND('Project Timeline'!$E17&lt;&gt;"",'Project Timeline'!$C17&gt;=10,'Project Timeline'!$C17&lt;=12),"◆",""))</f>
        <v/>
      </c>
      <c r="F13" s="17">
        <f>IF(OR('Project Timeline'!$A17="",'Project Timeline'!$B17="",'Project Timeline'!$C17="",13&gt;'Project Timeline'!$B$5),"",IF(AND('Project Timeline'!$B17&lt;=15,'Project Timeline'!$C17&gt;=13),"■","")&amp;IF(AND('Project Timeline'!$E17&lt;&gt;"",'Project Timeline'!$C17&gt;=13,'Project Timeline'!$C17&lt;=15),"◆",""))</f>
        <v/>
      </c>
      <c r="G13" s="17">
        <f>IF(OR('Project Timeline'!$A17="",'Project Timeline'!$B17="",'Project Timeline'!$C17="",16&gt;'Project Timeline'!$B$5),"",IF(AND('Project Timeline'!$B17&lt;=18,'Project Timeline'!$C17&gt;=16),"■","")&amp;IF(AND('Project Timeline'!$E17&lt;&gt;"",'Project Timeline'!$C17&gt;=16,'Project Timeline'!$C17&lt;=18),"◆",""))</f>
        <v/>
      </c>
      <c r="H13" s="17">
        <f>IF(OR('Project Timeline'!$A17="",'Project Timeline'!$B17="",'Project Timeline'!$C17="",19&gt;'Project Timeline'!$B$5),"",IF(AND('Project Timeline'!$B17&lt;=21,'Project Timeline'!$C17&gt;=19),"■","")&amp;IF(AND('Project Timeline'!$E17&lt;&gt;"",'Project Timeline'!$C17&gt;=19,'Project Timeline'!$C17&lt;=21),"◆",""))</f>
        <v/>
      </c>
      <c r="I13" s="17">
        <f>IF(OR('Project Timeline'!$A17="",'Project Timeline'!$B17="",'Project Timeline'!$C17="",22&gt;'Project Timeline'!$B$5),"",IF(AND('Project Timeline'!$B17&lt;=24,'Project Timeline'!$C17&gt;=22),"■","")&amp;IF(AND('Project Timeline'!$E17&lt;&gt;"",'Project Timeline'!$C17&gt;=22,'Project Timeline'!$C17&lt;=24),"◆",""))</f>
        <v/>
      </c>
      <c r="J13" s="17">
        <f>IF(OR('Project Timeline'!$A17="",'Project Timeline'!$B17="",'Project Timeline'!$C17="",25&gt;'Project Timeline'!$B$5),"",IF(AND('Project Timeline'!$B17&lt;=27,'Project Timeline'!$C17&gt;=25),"■","")&amp;IF(AND('Project Timeline'!$E17&lt;&gt;"",'Project Timeline'!$C17&gt;=25,'Project Timeline'!$C17&lt;=27),"◆",""))</f>
        <v/>
      </c>
      <c r="K13" s="17">
        <f>IF(OR('Project Timeline'!$A17="",'Project Timeline'!$B17="",'Project Timeline'!$C17="",28&gt;'Project Timeline'!$B$5),"",IF(AND('Project Timeline'!$B17&lt;=30,'Project Timeline'!$C17&gt;=28),"■","")&amp;IF(AND('Project Timeline'!$E17&lt;&gt;"",'Project Timeline'!$C17&gt;=28,'Project Timeline'!$C17&lt;=30),"◆",""))</f>
        <v/>
      </c>
      <c r="L13" s="17">
        <f>IF(OR('Project Timeline'!$A17="",'Project Timeline'!$B17="",'Project Timeline'!$C17="",31&gt;'Project Timeline'!$B$5),"",IF(AND('Project Timeline'!$B17&lt;=33,'Project Timeline'!$C17&gt;=31),"■","")&amp;IF(AND('Project Timeline'!$E17&lt;&gt;"",'Project Timeline'!$C17&gt;=31,'Project Timeline'!$C17&lt;=33),"◆",""))</f>
        <v/>
      </c>
      <c r="M13" s="17">
        <f>IF(OR('Project Timeline'!$A17="",'Project Timeline'!$B17="",'Project Timeline'!$C17="",34&gt;'Project Timeline'!$B$5),"",IF(AND('Project Timeline'!$B17&lt;=36,'Project Timeline'!$C17&gt;=34),"■","")&amp;IF(AND('Project Timeline'!$E17&lt;&gt;"",'Project Timeline'!$C17&gt;=34,'Project Timeline'!$C17&lt;=36),"◆",""))</f>
        <v/>
      </c>
      <c r="N13" s="17">
        <f>IF(OR('Project Timeline'!$A17="",'Project Timeline'!$B17="",'Project Timeline'!$C17="",37&gt;'Project Timeline'!$B$5),"",IF(AND('Project Timeline'!$B17&lt;=39,'Project Timeline'!$C17&gt;=37),"■","")&amp;IF(AND('Project Timeline'!$E17&lt;&gt;"",'Project Timeline'!$C17&gt;=37,'Project Timeline'!$C17&lt;=39),"◆",""))</f>
        <v/>
      </c>
      <c r="O13" s="17">
        <f>IF(OR('Project Timeline'!$A17="",'Project Timeline'!$B17="",'Project Timeline'!$C17="",40&gt;'Project Timeline'!$B$5),"",IF(AND('Project Timeline'!$B17&lt;=42,'Project Timeline'!$C17&gt;=40),"■","")&amp;IF(AND('Project Timeline'!$E17&lt;&gt;"",'Project Timeline'!$C17&gt;=40,'Project Timeline'!$C17&lt;=42),"◆",""))</f>
        <v/>
      </c>
      <c r="P13" s="17">
        <f>IF(OR('Project Timeline'!$A17="",'Project Timeline'!$B17="",'Project Timeline'!$C17="",43&gt;'Project Timeline'!$B$5),"",IF(AND('Project Timeline'!$B17&lt;=45,'Project Timeline'!$C17&gt;=43),"■","")&amp;IF(AND('Project Timeline'!$E17&lt;&gt;"",'Project Timeline'!$C17&gt;=43,'Project Timeline'!$C17&lt;=45),"◆",""))</f>
        <v/>
      </c>
      <c r="Q13" s="17">
        <f>IF(OR('Project Timeline'!$A17="",'Project Timeline'!$B17="",'Project Timeline'!$C17="",46&gt;'Project Timeline'!$B$5),"",IF(AND('Project Timeline'!$B17&lt;=48,'Project Timeline'!$C17&gt;=46),"■","")&amp;IF(AND('Project Timeline'!$E17&lt;&gt;"",'Project Timeline'!$C17&gt;=46,'Project Timeline'!$C17&lt;=48),"◆",""))</f>
        <v/>
      </c>
      <c r="R13" s="17">
        <f>IF(OR('Project Timeline'!$A17="",'Project Timeline'!$B17="",'Project Timeline'!$C17="",49&gt;'Project Timeline'!$B$5),"",IF(AND('Project Timeline'!$B17&lt;=51,'Project Timeline'!$C17&gt;=49),"■","")&amp;IF(AND('Project Timeline'!$E17&lt;&gt;"",'Project Timeline'!$C17&gt;=49,'Project Timeline'!$C17&lt;=51),"◆",""))</f>
        <v/>
      </c>
      <c r="S13" s="17">
        <f>IF(OR('Project Timeline'!$A17="",'Project Timeline'!$B17="",'Project Timeline'!$C17="",52&gt;'Project Timeline'!$B$5),"",IF(AND('Project Timeline'!$B17&lt;=54,'Project Timeline'!$C17&gt;=52),"■","")&amp;IF(AND('Project Timeline'!$E17&lt;&gt;"",'Project Timeline'!$C17&gt;=52,'Project Timeline'!$C17&lt;=54),"◆",""))</f>
        <v/>
      </c>
      <c r="T13" s="17">
        <f>IF(OR('Project Timeline'!$A17="",'Project Timeline'!$B17="",'Project Timeline'!$C17="",55&gt;'Project Timeline'!$B$5),"",IF(AND('Project Timeline'!$B17&lt;=57,'Project Timeline'!$C17&gt;=55),"■","")&amp;IF(AND('Project Timeline'!$E17&lt;&gt;"",'Project Timeline'!$C17&gt;=55,'Project Timeline'!$C17&lt;=57),"◆",""))</f>
        <v/>
      </c>
      <c r="U13" s="17">
        <f>IF(OR('Project Timeline'!$A17="",'Project Timeline'!$B17="",'Project Timeline'!$C17="",58&gt;'Project Timeline'!$B$5),"",IF(AND('Project Timeline'!$B17&lt;=60,'Project Timeline'!$C17&gt;=58),"■","")&amp;IF(AND('Project Timeline'!$E17&lt;&gt;"",'Project Timeline'!$C17&gt;=58,'Project Timeline'!$C17&lt;=60),"◆",""))</f>
        <v/>
      </c>
    </row>
    <row r="14">
      <c r="A14" s="14">
        <f>IF('Project Timeline'!A18="","",'Project Timeline'!A18)</f>
        <v/>
      </c>
      <c r="B14" s="17">
        <f>IF(OR('Project Timeline'!$A18="",'Project Timeline'!$B18="",'Project Timeline'!$C18="",1&gt;'Project Timeline'!$B$5),"",IF(AND('Project Timeline'!$B18&lt;=3,'Project Timeline'!$C18&gt;=1),"■","")&amp;IF(AND('Project Timeline'!$E18&lt;&gt;"",'Project Timeline'!$C18&gt;=1,'Project Timeline'!$C18&lt;=3),"◆",""))</f>
        <v/>
      </c>
      <c r="C14" s="17">
        <f>IF(OR('Project Timeline'!$A18="",'Project Timeline'!$B18="",'Project Timeline'!$C18="",4&gt;'Project Timeline'!$B$5),"",IF(AND('Project Timeline'!$B18&lt;=6,'Project Timeline'!$C18&gt;=4),"■","")&amp;IF(AND('Project Timeline'!$E18&lt;&gt;"",'Project Timeline'!$C18&gt;=4,'Project Timeline'!$C18&lt;=6),"◆",""))</f>
        <v/>
      </c>
      <c r="D14" s="17">
        <f>IF(OR('Project Timeline'!$A18="",'Project Timeline'!$B18="",'Project Timeline'!$C18="",7&gt;'Project Timeline'!$B$5),"",IF(AND('Project Timeline'!$B18&lt;=9,'Project Timeline'!$C18&gt;=7),"■","")&amp;IF(AND('Project Timeline'!$E18&lt;&gt;"",'Project Timeline'!$C18&gt;=7,'Project Timeline'!$C18&lt;=9),"◆",""))</f>
        <v/>
      </c>
      <c r="E14" s="17">
        <f>IF(OR('Project Timeline'!$A18="",'Project Timeline'!$B18="",'Project Timeline'!$C18="",10&gt;'Project Timeline'!$B$5),"",IF(AND('Project Timeline'!$B18&lt;=12,'Project Timeline'!$C18&gt;=10),"■","")&amp;IF(AND('Project Timeline'!$E18&lt;&gt;"",'Project Timeline'!$C18&gt;=10,'Project Timeline'!$C18&lt;=12),"◆",""))</f>
        <v/>
      </c>
      <c r="F14" s="17">
        <f>IF(OR('Project Timeline'!$A18="",'Project Timeline'!$B18="",'Project Timeline'!$C18="",13&gt;'Project Timeline'!$B$5),"",IF(AND('Project Timeline'!$B18&lt;=15,'Project Timeline'!$C18&gt;=13),"■","")&amp;IF(AND('Project Timeline'!$E18&lt;&gt;"",'Project Timeline'!$C18&gt;=13,'Project Timeline'!$C18&lt;=15),"◆",""))</f>
        <v/>
      </c>
      <c r="G14" s="17">
        <f>IF(OR('Project Timeline'!$A18="",'Project Timeline'!$B18="",'Project Timeline'!$C18="",16&gt;'Project Timeline'!$B$5),"",IF(AND('Project Timeline'!$B18&lt;=18,'Project Timeline'!$C18&gt;=16),"■","")&amp;IF(AND('Project Timeline'!$E18&lt;&gt;"",'Project Timeline'!$C18&gt;=16,'Project Timeline'!$C18&lt;=18),"◆",""))</f>
        <v/>
      </c>
      <c r="H14" s="17">
        <f>IF(OR('Project Timeline'!$A18="",'Project Timeline'!$B18="",'Project Timeline'!$C18="",19&gt;'Project Timeline'!$B$5),"",IF(AND('Project Timeline'!$B18&lt;=21,'Project Timeline'!$C18&gt;=19),"■","")&amp;IF(AND('Project Timeline'!$E18&lt;&gt;"",'Project Timeline'!$C18&gt;=19,'Project Timeline'!$C18&lt;=21),"◆",""))</f>
        <v/>
      </c>
      <c r="I14" s="17">
        <f>IF(OR('Project Timeline'!$A18="",'Project Timeline'!$B18="",'Project Timeline'!$C18="",22&gt;'Project Timeline'!$B$5),"",IF(AND('Project Timeline'!$B18&lt;=24,'Project Timeline'!$C18&gt;=22),"■","")&amp;IF(AND('Project Timeline'!$E18&lt;&gt;"",'Project Timeline'!$C18&gt;=22,'Project Timeline'!$C18&lt;=24),"◆",""))</f>
        <v/>
      </c>
      <c r="J14" s="17">
        <f>IF(OR('Project Timeline'!$A18="",'Project Timeline'!$B18="",'Project Timeline'!$C18="",25&gt;'Project Timeline'!$B$5),"",IF(AND('Project Timeline'!$B18&lt;=27,'Project Timeline'!$C18&gt;=25),"■","")&amp;IF(AND('Project Timeline'!$E18&lt;&gt;"",'Project Timeline'!$C18&gt;=25,'Project Timeline'!$C18&lt;=27),"◆",""))</f>
        <v/>
      </c>
      <c r="K14" s="17">
        <f>IF(OR('Project Timeline'!$A18="",'Project Timeline'!$B18="",'Project Timeline'!$C18="",28&gt;'Project Timeline'!$B$5),"",IF(AND('Project Timeline'!$B18&lt;=30,'Project Timeline'!$C18&gt;=28),"■","")&amp;IF(AND('Project Timeline'!$E18&lt;&gt;"",'Project Timeline'!$C18&gt;=28,'Project Timeline'!$C18&lt;=30),"◆",""))</f>
        <v/>
      </c>
      <c r="L14" s="17">
        <f>IF(OR('Project Timeline'!$A18="",'Project Timeline'!$B18="",'Project Timeline'!$C18="",31&gt;'Project Timeline'!$B$5),"",IF(AND('Project Timeline'!$B18&lt;=33,'Project Timeline'!$C18&gt;=31),"■","")&amp;IF(AND('Project Timeline'!$E18&lt;&gt;"",'Project Timeline'!$C18&gt;=31,'Project Timeline'!$C18&lt;=33),"◆",""))</f>
        <v/>
      </c>
      <c r="M14" s="17">
        <f>IF(OR('Project Timeline'!$A18="",'Project Timeline'!$B18="",'Project Timeline'!$C18="",34&gt;'Project Timeline'!$B$5),"",IF(AND('Project Timeline'!$B18&lt;=36,'Project Timeline'!$C18&gt;=34),"■","")&amp;IF(AND('Project Timeline'!$E18&lt;&gt;"",'Project Timeline'!$C18&gt;=34,'Project Timeline'!$C18&lt;=36),"◆",""))</f>
        <v/>
      </c>
      <c r="N14" s="17">
        <f>IF(OR('Project Timeline'!$A18="",'Project Timeline'!$B18="",'Project Timeline'!$C18="",37&gt;'Project Timeline'!$B$5),"",IF(AND('Project Timeline'!$B18&lt;=39,'Project Timeline'!$C18&gt;=37),"■","")&amp;IF(AND('Project Timeline'!$E18&lt;&gt;"",'Project Timeline'!$C18&gt;=37,'Project Timeline'!$C18&lt;=39),"◆",""))</f>
        <v/>
      </c>
      <c r="O14" s="17">
        <f>IF(OR('Project Timeline'!$A18="",'Project Timeline'!$B18="",'Project Timeline'!$C18="",40&gt;'Project Timeline'!$B$5),"",IF(AND('Project Timeline'!$B18&lt;=42,'Project Timeline'!$C18&gt;=40),"■","")&amp;IF(AND('Project Timeline'!$E18&lt;&gt;"",'Project Timeline'!$C18&gt;=40,'Project Timeline'!$C18&lt;=42),"◆",""))</f>
        <v/>
      </c>
      <c r="P14" s="17">
        <f>IF(OR('Project Timeline'!$A18="",'Project Timeline'!$B18="",'Project Timeline'!$C18="",43&gt;'Project Timeline'!$B$5),"",IF(AND('Project Timeline'!$B18&lt;=45,'Project Timeline'!$C18&gt;=43),"■","")&amp;IF(AND('Project Timeline'!$E18&lt;&gt;"",'Project Timeline'!$C18&gt;=43,'Project Timeline'!$C18&lt;=45),"◆",""))</f>
        <v/>
      </c>
      <c r="Q14" s="17">
        <f>IF(OR('Project Timeline'!$A18="",'Project Timeline'!$B18="",'Project Timeline'!$C18="",46&gt;'Project Timeline'!$B$5),"",IF(AND('Project Timeline'!$B18&lt;=48,'Project Timeline'!$C18&gt;=46),"■","")&amp;IF(AND('Project Timeline'!$E18&lt;&gt;"",'Project Timeline'!$C18&gt;=46,'Project Timeline'!$C18&lt;=48),"◆",""))</f>
        <v/>
      </c>
      <c r="R14" s="17">
        <f>IF(OR('Project Timeline'!$A18="",'Project Timeline'!$B18="",'Project Timeline'!$C18="",49&gt;'Project Timeline'!$B$5),"",IF(AND('Project Timeline'!$B18&lt;=51,'Project Timeline'!$C18&gt;=49),"■","")&amp;IF(AND('Project Timeline'!$E18&lt;&gt;"",'Project Timeline'!$C18&gt;=49,'Project Timeline'!$C18&lt;=51),"◆",""))</f>
        <v/>
      </c>
      <c r="S14" s="17">
        <f>IF(OR('Project Timeline'!$A18="",'Project Timeline'!$B18="",'Project Timeline'!$C18="",52&gt;'Project Timeline'!$B$5),"",IF(AND('Project Timeline'!$B18&lt;=54,'Project Timeline'!$C18&gt;=52),"■","")&amp;IF(AND('Project Timeline'!$E18&lt;&gt;"",'Project Timeline'!$C18&gt;=52,'Project Timeline'!$C18&lt;=54),"◆",""))</f>
        <v/>
      </c>
      <c r="T14" s="17">
        <f>IF(OR('Project Timeline'!$A18="",'Project Timeline'!$B18="",'Project Timeline'!$C18="",55&gt;'Project Timeline'!$B$5),"",IF(AND('Project Timeline'!$B18&lt;=57,'Project Timeline'!$C18&gt;=55),"■","")&amp;IF(AND('Project Timeline'!$E18&lt;&gt;"",'Project Timeline'!$C18&gt;=55,'Project Timeline'!$C18&lt;=57),"◆",""))</f>
        <v/>
      </c>
      <c r="U14" s="17">
        <f>IF(OR('Project Timeline'!$A18="",'Project Timeline'!$B18="",'Project Timeline'!$C18="",58&gt;'Project Timeline'!$B$5),"",IF(AND('Project Timeline'!$B18&lt;=60,'Project Timeline'!$C18&gt;=58),"■","")&amp;IF(AND('Project Timeline'!$E18&lt;&gt;"",'Project Timeline'!$C18&gt;=58,'Project Timeline'!$C18&lt;=60),"◆",""))</f>
        <v/>
      </c>
    </row>
    <row r="15">
      <c r="A15" s="14">
        <f>IF('Project Timeline'!A19="","",'Project Timeline'!A19)</f>
        <v/>
      </c>
      <c r="B15" s="17">
        <f>IF(OR('Project Timeline'!$A19="",'Project Timeline'!$B19="",'Project Timeline'!$C19="",1&gt;'Project Timeline'!$B$5),"",IF(AND('Project Timeline'!$B19&lt;=3,'Project Timeline'!$C19&gt;=1),"■","")&amp;IF(AND('Project Timeline'!$E19&lt;&gt;"",'Project Timeline'!$C19&gt;=1,'Project Timeline'!$C19&lt;=3),"◆",""))</f>
        <v/>
      </c>
      <c r="C15" s="17">
        <f>IF(OR('Project Timeline'!$A19="",'Project Timeline'!$B19="",'Project Timeline'!$C19="",4&gt;'Project Timeline'!$B$5),"",IF(AND('Project Timeline'!$B19&lt;=6,'Project Timeline'!$C19&gt;=4),"■","")&amp;IF(AND('Project Timeline'!$E19&lt;&gt;"",'Project Timeline'!$C19&gt;=4,'Project Timeline'!$C19&lt;=6),"◆",""))</f>
        <v/>
      </c>
      <c r="D15" s="17">
        <f>IF(OR('Project Timeline'!$A19="",'Project Timeline'!$B19="",'Project Timeline'!$C19="",7&gt;'Project Timeline'!$B$5),"",IF(AND('Project Timeline'!$B19&lt;=9,'Project Timeline'!$C19&gt;=7),"■","")&amp;IF(AND('Project Timeline'!$E19&lt;&gt;"",'Project Timeline'!$C19&gt;=7,'Project Timeline'!$C19&lt;=9),"◆",""))</f>
        <v/>
      </c>
      <c r="E15" s="17">
        <f>IF(OR('Project Timeline'!$A19="",'Project Timeline'!$B19="",'Project Timeline'!$C19="",10&gt;'Project Timeline'!$B$5),"",IF(AND('Project Timeline'!$B19&lt;=12,'Project Timeline'!$C19&gt;=10),"■","")&amp;IF(AND('Project Timeline'!$E19&lt;&gt;"",'Project Timeline'!$C19&gt;=10,'Project Timeline'!$C19&lt;=12),"◆",""))</f>
        <v/>
      </c>
      <c r="F15" s="17">
        <f>IF(OR('Project Timeline'!$A19="",'Project Timeline'!$B19="",'Project Timeline'!$C19="",13&gt;'Project Timeline'!$B$5),"",IF(AND('Project Timeline'!$B19&lt;=15,'Project Timeline'!$C19&gt;=13),"■","")&amp;IF(AND('Project Timeline'!$E19&lt;&gt;"",'Project Timeline'!$C19&gt;=13,'Project Timeline'!$C19&lt;=15),"◆",""))</f>
        <v/>
      </c>
      <c r="G15" s="17">
        <f>IF(OR('Project Timeline'!$A19="",'Project Timeline'!$B19="",'Project Timeline'!$C19="",16&gt;'Project Timeline'!$B$5),"",IF(AND('Project Timeline'!$B19&lt;=18,'Project Timeline'!$C19&gt;=16),"■","")&amp;IF(AND('Project Timeline'!$E19&lt;&gt;"",'Project Timeline'!$C19&gt;=16,'Project Timeline'!$C19&lt;=18),"◆",""))</f>
        <v/>
      </c>
      <c r="H15" s="17">
        <f>IF(OR('Project Timeline'!$A19="",'Project Timeline'!$B19="",'Project Timeline'!$C19="",19&gt;'Project Timeline'!$B$5),"",IF(AND('Project Timeline'!$B19&lt;=21,'Project Timeline'!$C19&gt;=19),"■","")&amp;IF(AND('Project Timeline'!$E19&lt;&gt;"",'Project Timeline'!$C19&gt;=19,'Project Timeline'!$C19&lt;=21),"◆",""))</f>
        <v/>
      </c>
      <c r="I15" s="17">
        <f>IF(OR('Project Timeline'!$A19="",'Project Timeline'!$B19="",'Project Timeline'!$C19="",22&gt;'Project Timeline'!$B$5),"",IF(AND('Project Timeline'!$B19&lt;=24,'Project Timeline'!$C19&gt;=22),"■","")&amp;IF(AND('Project Timeline'!$E19&lt;&gt;"",'Project Timeline'!$C19&gt;=22,'Project Timeline'!$C19&lt;=24),"◆",""))</f>
        <v/>
      </c>
      <c r="J15" s="17">
        <f>IF(OR('Project Timeline'!$A19="",'Project Timeline'!$B19="",'Project Timeline'!$C19="",25&gt;'Project Timeline'!$B$5),"",IF(AND('Project Timeline'!$B19&lt;=27,'Project Timeline'!$C19&gt;=25),"■","")&amp;IF(AND('Project Timeline'!$E19&lt;&gt;"",'Project Timeline'!$C19&gt;=25,'Project Timeline'!$C19&lt;=27),"◆",""))</f>
        <v/>
      </c>
      <c r="K15" s="17">
        <f>IF(OR('Project Timeline'!$A19="",'Project Timeline'!$B19="",'Project Timeline'!$C19="",28&gt;'Project Timeline'!$B$5),"",IF(AND('Project Timeline'!$B19&lt;=30,'Project Timeline'!$C19&gt;=28),"■","")&amp;IF(AND('Project Timeline'!$E19&lt;&gt;"",'Project Timeline'!$C19&gt;=28,'Project Timeline'!$C19&lt;=30),"◆",""))</f>
        <v/>
      </c>
      <c r="L15" s="17">
        <f>IF(OR('Project Timeline'!$A19="",'Project Timeline'!$B19="",'Project Timeline'!$C19="",31&gt;'Project Timeline'!$B$5),"",IF(AND('Project Timeline'!$B19&lt;=33,'Project Timeline'!$C19&gt;=31),"■","")&amp;IF(AND('Project Timeline'!$E19&lt;&gt;"",'Project Timeline'!$C19&gt;=31,'Project Timeline'!$C19&lt;=33),"◆",""))</f>
        <v/>
      </c>
      <c r="M15" s="17">
        <f>IF(OR('Project Timeline'!$A19="",'Project Timeline'!$B19="",'Project Timeline'!$C19="",34&gt;'Project Timeline'!$B$5),"",IF(AND('Project Timeline'!$B19&lt;=36,'Project Timeline'!$C19&gt;=34),"■","")&amp;IF(AND('Project Timeline'!$E19&lt;&gt;"",'Project Timeline'!$C19&gt;=34,'Project Timeline'!$C19&lt;=36),"◆",""))</f>
        <v/>
      </c>
      <c r="N15" s="17">
        <f>IF(OR('Project Timeline'!$A19="",'Project Timeline'!$B19="",'Project Timeline'!$C19="",37&gt;'Project Timeline'!$B$5),"",IF(AND('Project Timeline'!$B19&lt;=39,'Project Timeline'!$C19&gt;=37),"■","")&amp;IF(AND('Project Timeline'!$E19&lt;&gt;"",'Project Timeline'!$C19&gt;=37,'Project Timeline'!$C19&lt;=39),"◆",""))</f>
        <v/>
      </c>
      <c r="O15" s="17">
        <f>IF(OR('Project Timeline'!$A19="",'Project Timeline'!$B19="",'Project Timeline'!$C19="",40&gt;'Project Timeline'!$B$5),"",IF(AND('Project Timeline'!$B19&lt;=42,'Project Timeline'!$C19&gt;=40),"■","")&amp;IF(AND('Project Timeline'!$E19&lt;&gt;"",'Project Timeline'!$C19&gt;=40,'Project Timeline'!$C19&lt;=42),"◆",""))</f>
        <v/>
      </c>
      <c r="P15" s="17">
        <f>IF(OR('Project Timeline'!$A19="",'Project Timeline'!$B19="",'Project Timeline'!$C19="",43&gt;'Project Timeline'!$B$5),"",IF(AND('Project Timeline'!$B19&lt;=45,'Project Timeline'!$C19&gt;=43),"■","")&amp;IF(AND('Project Timeline'!$E19&lt;&gt;"",'Project Timeline'!$C19&gt;=43,'Project Timeline'!$C19&lt;=45),"◆",""))</f>
        <v/>
      </c>
      <c r="Q15" s="17">
        <f>IF(OR('Project Timeline'!$A19="",'Project Timeline'!$B19="",'Project Timeline'!$C19="",46&gt;'Project Timeline'!$B$5),"",IF(AND('Project Timeline'!$B19&lt;=48,'Project Timeline'!$C19&gt;=46),"■","")&amp;IF(AND('Project Timeline'!$E19&lt;&gt;"",'Project Timeline'!$C19&gt;=46,'Project Timeline'!$C19&lt;=48),"◆",""))</f>
        <v/>
      </c>
      <c r="R15" s="17">
        <f>IF(OR('Project Timeline'!$A19="",'Project Timeline'!$B19="",'Project Timeline'!$C19="",49&gt;'Project Timeline'!$B$5),"",IF(AND('Project Timeline'!$B19&lt;=51,'Project Timeline'!$C19&gt;=49),"■","")&amp;IF(AND('Project Timeline'!$E19&lt;&gt;"",'Project Timeline'!$C19&gt;=49,'Project Timeline'!$C19&lt;=51),"◆",""))</f>
        <v/>
      </c>
      <c r="S15" s="17">
        <f>IF(OR('Project Timeline'!$A19="",'Project Timeline'!$B19="",'Project Timeline'!$C19="",52&gt;'Project Timeline'!$B$5),"",IF(AND('Project Timeline'!$B19&lt;=54,'Project Timeline'!$C19&gt;=52),"■","")&amp;IF(AND('Project Timeline'!$E19&lt;&gt;"",'Project Timeline'!$C19&gt;=52,'Project Timeline'!$C19&lt;=54),"◆",""))</f>
        <v/>
      </c>
      <c r="T15" s="17">
        <f>IF(OR('Project Timeline'!$A19="",'Project Timeline'!$B19="",'Project Timeline'!$C19="",55&gt;'Project Timeline'!$B$5),"",IF(AND('Project Timeline'!$B19&lt;=57,'Project Timeline'!$C19&gt;=55),"■","")&amp;IF(AND('Project Timeline'!$E19&lt;&gt;"",'Project Timeline'!$C19&gt;=55,'Project Timeline'!$C19&lt;=57),"◆",""))</f>
        <v/>
      </c>
      <c r="U15" s="17">
        <f>IF(OR('Project Timeline'!$A19="",'Project Timeline'!$B19="",'Project Timeline'!$C19="",58&gt;'Project Timeline'!$B$5),"",IF(AND('Project Timeline'!$B19&lt;=60,'Project Timeline'!$C19&gt;=58),"■","")&amp;IF(AND('Project Timeline'!$E19&lt;&gt;"",'Project Timeline'!$C19&gt;=58,'Project Timeline'!$C19&lt;=60),"◆",""))</f>
        <v/>
      </c>
    </row>
    <row r="16">
      <c r="A16" s="14">
        <f>IF('Project Timeline'!A20="","",'Project Timeline'!A20)</f>
        <v/>
      </c>
      <c r="B16" s="17">
        <f>IF(OR('Project Timeline'!$A20="",'Project Timeline'!$B20="",'Project Timeline'!$C20="",1&gt;'Project Timeline'!$B$5),"",IF(AND('Project Timeline'!$B20&lt;=3,'Project Timeline'!$C20&gt;=1),"■","")&amp;IF(AND('Project Timeline'!$E20&lt;&gt;"",'Project Timeline'!$C20&gt;=1,'Project Timeline'!$C20&lt;=3),"◆",""))</f>
        <v/>
      </c>
      <c r="C16" s="17">
        <f>IF(OR('Project Timeline'!$A20="",'Project Timeline'!$B20="",'Project Timeline'!$C20="",4&gt;'Project Timeline'!$B$5),"",IF(AND('Project Timeline'!$B20&lt;=6,'Project Timeline'!$C20&gt;=4),"■","")&amp;IF(AND('Project Timeline'!$E20&lt;&gt;"",'Project Timeline'!$C20&gt;=4,'Project Timeline'!$C20&lt;=6),"◆",""))</f>
        <v/>
      </c>
      <c r="D16" s="17">
        <f>IF(OR('Project Timeline'!$A20="",'Project Timeline'!$B20="",'Project Timeline'!$C20="",7&gt;'Project Timeline'!$B$5),"",IF(AND('Project Timeline'!$B20&lt;=9,'Project Timeline'!$C20&gt;=7),"■","")&amp;IF(AND('Project Timeline'!$E20&lt;&gt;"",'Project Timeline'!$C20&gt;=7,'Project Timeline'!$C20&lt;=9),"◆",""))</f>
        <v/>
      </c>
      <c r="E16" s="17">
        <f>IF(OR('Project Timeline'!$A20="",'Project Timeline'!$B20="",'Project Timeline'!$C20="",10&gt;'Project Timeline'!$B$5),"",IF(AND('Project Timeline'!$B20&lt;=12,'Project Timeline'!$C20&gt;=10),"■","")&amp;IF(AND('Project Timeline'!$E20&lt;&gt;"",'Project Timeline'!$C20&gt;=10,'Project Timeline'!$C20&lt;=12),"◆",""))</f>
        <v/>
      </c>
      <c r="F16" s="17">
        <f>IF(OR('Project Timeline'!$A20="",'Project Timeline'!$B20="",'Project Timeline'!$C20="",13&gt;'Project Timeline'!$B$5),"",IF(AND('Project Timeline'!$B20&lt;=15,'Project Timeline'!$C20&gt;=13),"■","")&amp;IF(AND('Project Timeline'!$E20&lt;&gt;"",'Project Timeline'!$C20&gt;=13,'Project Timeline'!$C20&lt;=15),"◆",""))</f>
        <v/>
      </c>
      <c r="G16" s="17">
        <f>IF(OR('Project Timeline'!$A20="",'Project Timeline'!$B20="",'Project Timeline'!$C20="",16&gt;'Project Timeline'!$B$5),"",IF(AND('Project Timeline'!$B20&lt;=18,'Project Timeline'!$C20&gt;=16),"■","")&amp;IF(AND('Project Timeline'!$E20&lt;&gt;"",'Project Timeline'!$C20&gt;=16,'Project Timeline'!$C20&lt;=18),"◆",""))</f>
        <v/>
      </c>
      <c r="H16" s="17">
        <f>IF(OR('Project Timeline'!$A20="",'Project Timeline'!$B20="",'Project Timeline'!$C20="",19&gt;'Project Timeline'!$B$5),"",IF(AND('Project Timeline'!$B20&lt;=21,'Project Timeline'!$C20&gt;=19),"■","")&amp;IF(AND('Project Timeline'!$E20&lt;&gt;"",'Project Timeline'!$C20&gt;=19,'Project Timeline'!$C20&lt;=21),"◆",""))</f>
        <v/>
      </c>
      <c r="I16" s="17">
        <f>IF(OR('Project Timeline'!$A20="",'Project Timeline'!$B20="",'Project Timeline'!$C20="",22&gt;'Project Timeline'!$B$5),"",IF(AND('Project Timeline'!$B20&lt;=24,'Project Timeline'!$C20&gt;=22),"■","")&amp;IF(AND('Project Timeline'!$E20&lt;&gt;"",'Project Timeline'!$C20&gt;=22,'Project Timeline'!$C20&lt;=24),"◆",""))</f>
        <v/>
      </c>
      <c r="J16" s="17">
        <f>IF(OR('Project Timeline'!$A20="",'Project Timeline'!$B20="",'Project Timeline'!$C20="",25&gt;'Project Timeline'!$B$5),"",IF(AND('Project Timeline'!$B20&lt;=27,'Project Timeline'!$C20&gt;=25),"■","")&amp;IF(AND('Project Timeline'!$E20&lt;&gt;"",'Project Timeline'!$C20&gt;=25,'Project Timeline'!$C20&lt;=27),"◆",""))</f>
        <v/>
      </c>
      <c r="K16" s="17">
        <f>IF(OR('Project Timeline'!$A20="",'Project Timeline'!$B20="",'Project Timeline'!$C20="",28&gt;'Project Timeline'!$B$5),"",IF(AND('Project Timeline'!$B20&lt;=30,'Project Timeline'!$C20&gt;=28),"■","")&amp;IF(AND('Project Timeline'!$E20&lt;&gt;"",'Project Timeline'!$C20&gt;=28,'Project Timeline'!$C20&lt;=30),"◆",""))</f>
        <v/>
      </c>
      <c r="L16" s="17">
        <f>IF(OR('Project Timeline'!$A20="",'Project Timeline'!$B20="",'Project Timeline'!$C20="",31&gt;'Project Timeline'!$B$5),"",IF(AND('Project Timeline'!$B20&lt;=33,'Project Timeline'!$C20&gt;=31),"■","")&amp;IF(AND('Project Timeline'!$E20&lt;&gt;"",'Project Timeline'!$C20&gt;=31,'Project Timeline'!$C20&lt;=33),"◆",""))</f>
        <v/>
      </c>
      <c r="M16" s="17">
        <f>IF(OR('Project Timeline'!$A20="",'Project Timeline'!$B20="",'Project Timeline'!$C20="",34&gt;'Project Timeline'!$B$5),"",IF(AND('Project Timeline'!$B20&lt;=36,'Project Timeline'!$C20&gt;=34),"■","")&amp;IF(AND('Project Timeline'!$E20&lt;&gt;"",'Project Timeline'!$C20&gt;=34,'Project Timeline'!$C20&lt;=36),"◆",""))</f>
        <v/>
      </c>
      <c r="N16" s="17">
        <f>IF(OR('Project Timeline'!$A20="",'Project Timeline'!$B20="",'Project Timeline'!$C20="",37&gt;'Project Timeline'!$B$5),"",IF(AND('Project Timeline'!$B20&lt;=39,'Project Timeline'!$C20&gt;=37),"■","")&amp;IF(AND('Project Timeline'!$E20&lt;&gt;"",'Project Timeline'!$C20&gt;=37,'Project Timeline'!$C20&lt;=39),"◆",""))</f>
        <v/>
      </c>
      <c r="O16" s="17">
        <f>IF(OR('Project Timeline'!$A20="",'Project Timeline'!$B20="",'Project Timeline'!$C20="",40&gt;'Project Timeline'!$B$5),"",IF(AND('Project Timeline'!$B20&lt;=42,'Project Timeline'!$C20&gt;=40),"■","")&amp;IF(AND('Project Timeline'!$E20&lt;&gt;"",'Project Timeline'!$C20&gt;=40,'Project Timeline'!$C20&lt;=42),"◆",""))</f>
        <v/>
      </c>
      <c r="P16" s="17">
        <f>IF(OR('Project Timeline'!$A20="",'Project Timeline'!$B20="",'Project Timeline'!$C20="",43&gt;'Project Timeline'!$B$5),"",IF(AND('Project Timeline'!$B20&lt;=45,'Project Timeline'!$C20&gt;=43),"■","")&amp;IF(AND('Project Timeline'!$E20&lt;&gt;"",'Project Timeline'!$C20&gt;=43,'Project Timeline'!$C20&lt;=45),"◆",""))</f>
        <v/>
      </c>
      <c r="Q16" s="17">
        <f>IF(OR('Project Timeline'!$A20="",'Project Timeline'!$B20="",'Project Timeline'!$C20="",46&gt;'Project Timeline'!$B$5),"",IF(AND('Project Timeline'!$B20&lt;=48,'Project Timeline'!$C20&gt;=46),"■","")&amp;IF(AND('Project Timeline'!$E20&lt;&gt;"",'Project Timeline'!$C20&gt;=46,'Project Timeline'!$C20&lt;=48),"◆",""))</f>
        <v/>
      </c>
      <c r="R16" s="17">
        <f>IF(OR('Project Timeline'!$A20="",'Project Timeline'!$B20="",'Project Timeline'!$C20="",49&gt;'Project Timeline'!$B$5),"",IF(AND('Project Timeline'!$B20&lt;=51,'Project Timeline'!$C20&gt;=49),"■","")&amp;IF(AND('Project Timeline'!$E20&lt;&gt;"",'Project Timeline'!$C20&gt;=49,'Project Timeline'!$C20&lt;=51),"◆",""))</f>
        <v/>
      </c>
      <c r="S16" s="17">
        <f>IF(OR('Project Timeline'!$A20="",'Project Timeline'!$B20="",'Project Timeline'!$C20="",52&gt;'Project Timeline'!$B$5),"",IF(AND('Project Timeline'!$B20&lt;=54,'Project Timeline'!$C20&gt;=52),"■","")&amp;IF(AND('Project Timeline'!$E20&lt;&gt;"",'Project Timeline'!$C20&gt;=52,'Project Timeline'!$C20&lt;=54),"◆",""))</f>
        <v/>
      </c>
      <c r="T16" s="17">
        <f>IF(OR('Project Timeline'!$A20="",'Project Timeline'!$B20="",'Project Timeline'!$C20="",55&gt;'Project Timeline'!$B$5),"",IF(AND('Project Timeline'!$B20&lt;=57,'Project Timeline'!$C20&gt;=55),"■","")&amp;IF(AND('Project Timeline'!$E20&lt;&gt;"",'Project Timeline'!$C20&gt;=55,'Project Timeline'!$C20&lt;=57),"◆",""))</f>
        <v/>
      </c>
      <c r="U16" s="17">
        <f>IF(OR('Project Timeline'!$A20="",'Project Timeline'!$B20="",'Project Timeline'!$C20="",58&gt;'Project Timeline'!$B$5),"",IF(AND('Project Timeline'!$B20&lt;=60,'Project Timeline'!$C20&gt;=58),"■","")&amp;IF(AND('Project Timeline'!$E20&lt;&gt;"",'Project Timeline'!$C20&gt;=58,'Project Timeline'!$C20&lt;=60),"◆",""))</f>
        <v/>
      </c>
    </row>
    <row r="17">
      <c r="A17" s="14">
        <f>IF('Project Timeline'!A21="","",'Project Timeline'!A21)</f>
        <v/>
      </c>
      <c r="B17" s="17">
        <f>IF(OR('Project Timeline'!$A21="",'Project Timeline'!$B21="",'Project Timeline'!$C21="",1&gt;'Project Timeline'!$B$5),"",IF(AND('Project Timeline'!$B21&lt;=3,'Project Timeline'!$C21&gt;=1),"■","")&amp;IF(AND('Project Timeline'!$E21&lt;&gt;"",'Project Timeline'!$C21&gt;=1,'Project Timeline'!$C21&lt;=3),"◆",""))</f>
        <v/>
      </c>
      <c r="C17" s="17">
        <f>IF(OR('Project Timeline'!$A21="",'Project Timeline'!$B21="",'Project Timeline'!$C21="",4&gt;'Project Timeline'!$B$5),"",IF(AND('Project Timeline'!$B21&lt;=6,'Project Timeline'!$C21&gt;=4),"■","")&amp;IF(AND('Project Timeline'!$E21&lt;&gt;"",'Project Timeline'!$C21&gt;=4,'Project Timeline'!$C21&lt;=6),"◆",""))</f>
        <v/>
      </c>
      <c r="D17" s="17">
        <f>IF(OR('Project Timeline'!$A21="",'Project Timeline'!$B21="",'Project Timeline'!$C21="",7&gt;'Project Timeline'!$B$5),"",IF(AND('Project Timeline'!$B21&lt;=9,'Project Timeline'!$C21&gt;=7),"■","")&amp;IF(AND('Project Timeline'!$E21&lt;&gt;"",'Project Timeline'!$C21&gt;=7,'Project Timeline'!$C21&lt;=9),"◆",""))</f>
        <v/>
      </c>
      <c r="E17" s="17">
        <f>IF(OR('Project Timeline'!$A21="",'Project Timeline'!$B21="",'Project Timeline'!$C21="",10&gt;'Project Timeline'!$B$5),"",IF(AND('Project Timeline'!$B21&lt;=12,'Project Timeline'!$C21&gt;=10),"■","")&amp;IF(AND('Project Timeline'!$E21&lt;&gt;"",'Project Timeline'!$C21&gt;=10,'Project Timeline'!$C21&lt;=12),"◆",""))</f>
        <v/>
      </c>
      <c r="F17" s="17">
        <f>IF(OR('Project Timeline'!$A21="",'Project Timeline'!$B21="",'Project Timeline'!$C21="",13&gt;'Project Timeline'!$B$5),"",IF(AND('Project Timeline'!$B21&lt;=15,'Project Timeline'!$C21&gt;=13),"■","")&amp;IF(AND('Project Timeline'!$E21&lt;&gt;"",'Project Timeline'!$C21&gt;=13,'Project Timeline'!$C21&lt;=15),"◆",""))</f>
        <v/>
      </c>
      <c r="G17" s="17">
        <f>IF(OR('Project Timeline'!$A21="",'Project Timeline'!$B21="",'Project Timeline'!$C21="",16&gt;'Project Timeline'!$B$5),"",IF(AND('Project Timeline'!$B21&lt;=18,'Project Timeline'!$C21&gt;=16),"■","")&amp;IF(AND('Project Timeline'!$E21&lt;&gt;"",'Project Timeline'!$C21&gt;=16,'Project Timeline'!$C21&lt;=18),"◆",""))</f>
        <v/>
      </c>
      <c r="H17" s="17">
        <f>IF(OR('Project Timeline'!$A21="",'Project Timeline'!$B21="",'Project Timeline'!$C21="",19&gt;'Project Timeline'!$B$5),"",IF(AND('Project Timeline'!$B21&lt;=21,'Project Timeline'!$C21&gt;=19),"■","")&amp;IF(AND('Project Timeline'!$E21&lt;&gt;"",'Project Timeline'!$C21&gt;=19,'Project Timeline'!$C21&lt;=21),"◆",""))</f>
        <v/>
      </c>
      <c r="I17" s="17">
        <f>IF(OR('Project Timeline'!$A21="",'Project Timeline'!$B21="",'Project Timeline'!$C21="",22&gt;'Project Timeline'!$B$5),"",IF(AND('Project Timeline'!$B21&lt;=24,'Project Timeline'!$C21&gt;=22),"■","")&amp;IF(AND('Project Timeline'!$E21&lt;&gt;"",'Project Timeline'!$C21&gt;=22,'Project Timeline'!$C21&lt;=24),"◆",""))</f>
        <v/>
      </c>
      <c r="J17" s="17">
        <f>IF(OR('Project Timeline'!$A21="",'Project Timeline'!$B21="",'Project Timeline'!$C21="",25&gt;'Project Timeline'!$B$5),"",IF(AND('Project Timeline'!$B21&lt;=27,'Project Timeline'!$C21&gt;=25),"■","")&amp;IF(AND('Project Timeline'!$E21&lt;&gt;"",'Project Timeline'!$C21&gt;=25,'Project Timeline'!$C21&lt;=27),"◆",""))</f>
        <v/>
      </c>
      <c r="K17" s="17">
        <f>IF(OR('Project Timeline'!$A21="",'Project Timeline'!$B21="",'Project Timeline'!$C21="",28&gt;'Project Timeline'!$B$5),"",IF(AND('Project Timeline'!$B21&lt;=30,'Project Timeline'!$C21&gt;=28),"■","")&amp;IF(AND('Project Timeline'!$E21&lt;&gt;"",'Project Timeline'!$C21&gt;=28,'Project Timeline'!$C21&lt;=30),"◆",""))</f>
        <v/>
      </c>
      <c r="L17" s="17">
        <f>IF(OR('Project Timeline'!$A21="",'Project Timeline'!$B21="",'Project Timeline'!$C21="",31&gt;'Project Timeline'!$B$5),"",IF(AND('Project Timeline'!$B21&lt;=33,'Project Timeline'!$C21&gt;=31),"■","")&amp;IF(AND('Project Timeline'!$E21&lt;&gt;"",'Project Timeline'!$C21&gt;=31,'Project Timeline'!$C21&lt;=33),"◆",""))</f>
        <v/>
      </c>
      <c r="M17" s="17">
        <f>IF(OR('Project Timeline'!$A21="",'Project Timeline'!$B21="",'Project Timeline'!$C21="",34&gt;'Project Timeline'!$B$5),"",IF(AND('Project Timeline'!$B21&lt;=36,'Project Timeline'!$C21&gt;=34),"■","")&amp;IF(AND('Project Timeline'!$E21&lt;&gt;"",'Project Timeline'!$C21&gt;=34,'Project Timeline'!$C21&lt;=36),"◆",""))</f>
        <v/>
      </c>
      <c r="N17" s="17">
        <f>IF(OR('Project Timeline'!$A21="",'Project Timeline'!$B21="",'Project Timeline'!$C21="",37&gt;'Project Timeline'!$B$5),"",IF(AND('Project Timeline'!$B21&lt;=39,'Project Timeline'!$C21&gt;=37),"■","")&amp;IF(AND('Project Timeline'!$E21&lt;&gt;"",'Project Timeline'!$C21&gt;=37,'Project Timeline'!$C21&lt;=39),"◆",""))</f>
        <v/>
      </c>
      <c r="O17" s="17">
        <f>IF(OR('Project Timeline'!$A21="",'Project Timeline'!$B21="",'Project Timeline'!$C21="",40&gt;'Project Timeline'!$B$5),"",IF(AND('Project Timeline'!$B21&lt;=42,'Project Timeline'!$C21&gt;=40),"■","")&amp;IF(AND('Project Timeline'!$E21&lt;&gt;"",'Project Timeline'!$C21&gt;=40,'Project Timeline'!$C21&lt;=42),"◆",""))</f>
        <v/>
      </c>
      <c r="P17" s="17">
        <f>IF(OR('Project Timeline'!$A21="",'Project Timeline'!$B21="",'Project Timeline'!$C21="",43&gt;'Project Timeline'!$B$5),"",IF(AND('Project Timeline'!$B21&lt;=45,'Project Timeline'!$C21&gt;=43),"■","")&amp;IF(AND('Project Timeline'!$E21&lt;&gt;"",'Project Timeline'!$C21&gt;=43,'Project Timeline'!$C21&lt;=45),"◆",""))</f>
        <v/>
      </c>
      <c r="Q17" s="17">
        <f>IF(OR('Project Timeline'!$A21="",'Project Timeline'!$B21="",'Project Timeline'!$C21="",46&gt;'Project Timeline'!$B$5),"",IF(AND('Project Timeline'!$B21&lt;=48,'Project Timeline'!$C21&gt;=46),"■","")&amp;IF(AND('Project Timeline'!$E21&lt;&gt;"",'Project Timeline'!$C21&gt;=46,'Project Timeline'!$C21&lt;=48),"◆",""))</f>
        <v/>
      </c>
      <c r="R17" s="17">
        <f>IF(OR('Project Timeline'!$A21="",'Project Timeline'!$B21="",'Project Timeline'!$C21="",49&gt;'Project Timeline'!$B$5),"",IF(AND('Project Timeline'!$B21&lt;=51,'Project Timeline'!$C21&gt;=49),"■","")&amp;IF(AND('Project Timeline'!$E21&lt;&gt;"",'Project Timeline'!$C21&gt;=49,'Project Timeline'!$C21&lt;=51),"◆",""))</f>
        <v/>
      </c>
      <c r="S17" s="17">
        <f>IF(OR('Project Timeline'!$A21="",'Project Timeline'!$B21="",'Project Timeline'!$C21="",52&gt;'Project Timeline'!$B$5),"",IF(AND('Project Timeline'!$B21&lt;=54,'Project Timeline'!$C21&gt;=52),"■","")&amp;IF(AND('Project Timeline'!$E21&lt;&gt;"",'Project Timeline'!$C21&gt;=52,'Project Timeline'!$C21&lt;=54),"◆",""))</f>
        <v/>
      </c>
      <c r="T17" s="17">
        <f>IF(OR('Project Timeline'!$A21="",'Project Timeline'!$B21="",'Project Timeline'!$C21="",55&gt;'Project Timeline'!$B$5),"",IF(AND('Project Timeline'!$B21&lt;=57,'Project Timeline'!$C21&gt;=55),"■","")&amp;IF(AND('Project Timeline'!$E21&lt;&gt;"",'Project Timeline'!$C21&gt;=55,'Project Timeline'!$C21&lt;=57),"◆",""))</f>
        <v/>
      </c>
      <c r="U17" s="17">
        <f>IF(OR('Project Timeline'!$A21="",'Project Timeline'!$B21="",'Project Timeline'!$C21="",58&gt;'Project Timeline'!$B$5),"",IF(AND('Project Timeline'!$B21&lt;=60,'Project Timeline'!$C21&gt;=58),"■","")&amp;IF(AND('Project Timeline'!$E21&lt;&gt;"",'Project Timeline'!$C21&gt;=58,'Project Timeline'!$C21&lt;=60),"◆",""))</f>
        <v/>
      </c>
    </row>
    <row r="18">
      <c r="A18" s="14">
        <f>IF('Project Timeline'!A22="","",'Project Timeline'!A22)</f>
        <v/>
      </c>
      <c r="B18" s="17">
        <f>IF(OR('Project Timeline'!$A22="",'Project Timeline'!$B22="",'Project Timeline'!$C22="",1&gt;'Project Timeline'!$B$5),"",IF(AND('Project Timeline'!$B22&lt;=3,'Project Timeline'!$C22&gt;=1),"■","")&amp;IF(AND('Project Timeline'!$E22&lt;&gt;"",'Project Timeline'!$C22&gt;=1,'Project Timeline'!$C22&lt;=3),"◆",""))</f>
        <v/>
      </c>
      <c r="C18" s="17">
        <f>IF(OR('Project Timeline'!$A22="",'Project Timeline'!$B22="",'Project Timeline'!$C22="",4&gt;'Project Timeline'!$B$5),"",IF(AND('Project Timeline'!$B22&lt;=6,'Project Timeline'!$C22&gt;=4),"■","")&amp;IF(AND('Project Timeline'!$E22&lt;&gt;"",'Project Timeline'!$C22&gt;=4,'Project Timeline'!$C22&lt;=6),"◆",""))</f>
        <v/>
      </c>
      <c r="D18" s="17">
        <f>IF(OR('Project Timeline'!$A22="",'Project Timeline'!$B22="",'Project Timeline'!$C22="",7&gt;'Project Timeline'!$B$5),"",IF(AND('Project Timeline'!$B22&lt;=9,'Project Timeline'!$C22&gt;=7),"■","")&amp;IF(AND('Project Timeline'!$E22&lt;&gt;"",'Project Timeline'!$C22&gt;=7,'Project Timeline'!$C22&lt;=9),"◆",""))</f>
        <v/>
      </c>
      <c r="E18" s="17">
        <f>IF(OR('Project Timeline'!$A22="",'Project Timeline'!$B22="",'Project Timeline'!$C22="",10&gt;'Project Timeline'!$B$5),"",IF(AND('Project Timeline'!$B22&lt;=12,'Project Timeline'!$C22&gt;=10),"■","")&amp;IF(AND('Project Timeline'!$E22&lt;&gt;"",'Project Timeline'!$C22&gt;=10,'Project Timeline'!$C22&lt;=12),"◆",""))</f>
        <v/>
      </c>
      <c r="F18" s="17">
        <f>IF(OR('Project Timeline'!$A22="",'Project Timeline'!$B22="",'Project Timeline'!$C22="",13&gt;'Project Timeline'!$B$5),"",IF(AND('Project Timeline'!$B22&lt;=15,'Project Timeline'!$C22&gt;=13),"■","")&amp;IF(AND('Project Timeline'!$E22&lt;&gt;"",'Project Timeline'!$C22&gt;=13,'Project Timeline'!$C22&lt;=15),"◆",""))</f>
        <v/>
      </c>
      <c r="G18" s="17">
        <f>IF(OR('Project Timeline'!$A22="",'Project Timeline'!$B22="",'Project Timeline'!$C22="",16&gt;'Project Timeline'!$B$5),"",IF(AND('Project Timeline'!$B22&lt;=18,'Project Timeline'!$C22&gt;=16),"■","")&amp;IF(AND('Project Timeline'!$E22&lt;&gt;"",'Project Timeline'!$C22&gt;=16,'Project Timeline'!$C22&lt;=18),"◆",""))</f>
        <v/>
      </c>
      <c r="H18" s="17">
        <f>IF(OR('Project Timeline'!$A22="",'Project Timeline'!$B22="",'Project Timeline'!$C22="",19&gt;'Project Timeline'!$B$5),"",IF(AND('Project Timeline'!$B22&lt;=21,'Project Timeline'!$C22&gt;=19),"■","")&amp;IF(AND('Project Timeline'!$E22&lt;&gt;"",'Project Timeline'!$C22&gt;=19,'Project Timeline'!$C22&lt;=21),"◆",""))</f>
        <v/>
      </c>
      <c r="I18" s="17">
        <f>IF(OR('Project Timeline'!$A22="",'Project Timeline'!$B22="",'Project Timeline'!$C22="",22&gt;'Project Timeline'!$B$5),"",IF(AND('Project Timeline'!$B22&lt;=24,'Project Timeline'!$C22&gt;=22),"■","")&amp;IF(AND('Project Timeline'!$E22&lt;&gt;"",'Project Timeline'!$C22&gt;=22,'Project Timeline'!$C22&lt;=24),"◆",""))</f>
        <v/>
      </c>
      <c r="J18" s="17">
        <f>IF(OR('Project Timeline'!$A22="",'Project Timeline'!$B22="",'Project Timeline'!$C22="",25&gt;'Project Timeline'!$B$5),"",IF(AND('Project Timeline'!$B22&lt;=27,'Project Timeline'!$C22&gt;=25),"■","")&amp;IF(AND('Project Timeline'!$E22&lt;&gt;"",'Project Timeline'!$C22&gt;=25,'Project Timeline'!$C22&lt;=27),"◆",""))</f>
        <v/>
      </c>
      <c r="K18" s="17">
        <f>IF(OR('Project Timeline'!$A22="",'Project Timeline'!$B22="",'Project Timeline'!$C22="",28&gt;'Project Timeline'!$B$5),"",IF(AND('Project Timeline'!$B22&lt;=30,'Project Timeline'!$C22&gt;=28),"■","")&amp;IF(AND('Project Timeline'!$E22&lt;&gt;"",'Project Timeline'!$C22&gt;=28,'Project Timeline'!$C22&lt;=30),"◆",""))</f>
        <v/>
      </c>
      <c r="L18" s="17">
        <f>IF(OR('Project Timeline'!$A22="",'Project Timeline'!$B22="",'Project Timeline'!$C22="",31&gt;'Project Timeline'!$B$5),"",IF(AND('Project Timeline'!$B22&lt;=33,'Project Timeline'!$C22&gt;=31),"■","")&amp;IF(AND('Project Timeline'!$E22&lt;&gt;"",'Project Timeline'!$C22&gt;=31,'Project Timeline'!$C22&lt;=33),"◆",""))</f>
        <v/>
      </c>
      <c r="M18" s="17">
        <f>IF(OR('Project Timeline'!$A22="",'Project Timeline'!$B22="",'Project Timeline'!$C22="",34&gt;'Project Timeline'!$B$5),"",IF(AND('Project Timeline'!$B22&lt;=36,'Project Timeline'!$C22&gt;=34),"■","")&amp;IF(AND('Project Timeline'!$E22&lt;&gt;"",'Project Timeline'!$C22&gt;=34,'Project Timeline'!$C22&lt;=36),"◆",""))</f>
        <v/>
      </c>
      <c r="N18" s="17">
        <f>IF(OR('Project Timeline'!$A22="",'Project Timeline'!$B22="",'Project Timeline'!$C22="",37&gt;'Project Timeline'!$B$5),"",IF(AND('Project Timeline'!$B22&lt;=39,'Project Timeline'!$C22&gt;=37),"■","")&amp;IF(AND('Project Timeline'!$E22&lt;&gt;"",'Project Timeline'!$C22&gt;=37,'Project Timeline'!$C22&lt;=39),"◆",""))</f>
        <v/>
      </c>
      <c r="O18" s="17">
        <f>IF(OR('Project Timeline'!$A22="",'Project Timeline'!$B22="",'Project Timeline'!$C22="",40&gt;'Project Timeline'!$B$5),"",IF(AND('Project Timeline'!$B22&lt;=42,'Project Timeline'!$C22&gt;=40),"■","")&amp;IF(AND('Project Timeline'!$E22&lt;&gt;"",'Project Timeline'!$C22&gt;=40,'Project Timeline'!$C22&lt;=42),"◆",""))</f>
        <v/>
      </c>
      <c r="P18" s="17">
        <f>IF(OR('Project Timeline'!$A22="",'Project Timeline'!$B22="",'Project Timeline'!$C22="",43&gt;'Project Timeline'!$B$5),"",IF(AND('Project Timeline'!$B22&lt;=45,'Project Timeline'!$C22&gt;=43),"■","")&amp;IF(AND('Project Timeline'!$E22&lt;&gt;"",'Project Timeline'!$C22&gt;=43,'Project Timeline'!$C22&lt;=45),"◆",""))</f>
        <v/>
      </c>
      <c r="Q18" s="17">
        <f>IF(OR('Project Timeline'!$A22="",'Project Timeline'!$B22="",'Project Timeline'!$C22="",46&gt;'Project Timeline'!$B$5),"",IF(AND('Project Timeline'!$B22&lt;=48,'Project Timeline'!$C22&gt;=46),"■","")&amp;IF(AND('Project Timeline'!$E22&lt;&gt;"",'Project Timeline'!$C22&gt;=46,'Project Timeline'!$C22&lt;=48),"◆",""))</f>
        <v/>
      </c>
      <c r="R18" s="17">
        <f>IF(OR('Project Timeline'!$A22="",'Project Timeline'!$B22="",'Project Timeline'!$C22="",49&gt;'Project Timeline'!$B$5),"",IF(AND('Project Timeline'!$B22&lt;=51,'Project Timeline'!$C22&gt;=49),"■","")&amp;IF(AND('Project Timeline'!$E22&lt;&gt;"",'Project Timeline'!$C22&gt;=49,'Project Timeline'!$C22&lt;=51),"◆",""))</f>
        <v/>
      </c>
      <c r="S18" s="17">
        <f>IF(OR('Project Timeline'!$A22="",'Project Timeline'!$B22="",'Project Timeline'!$C22="",52&gt;'Project Timeline'!$B$5),"",IF(AND('Project Timeline'!$B22&lt;=54,'Project Timeline'!$C22&gt;=52),"■","")&amp;IF(AND('Project Timeline'!$E22&lt;&gt;"",'Project Timeline'!$C22&gt;=52,'Project Timeline'!$C22&lt;=54),"◆",""))</f>
        <v/>
      </c>
      <c r="T18" s="17">
        <f>IF(OR('Project Timeline'!$A22="",'Project Timeline'!$B22="",'Project Timeline'!$C22="",55&gt;'Project Timeline'!$B$5),"",IF(AND('Project Timeline'!$B22&lt;=57,'Project Timeline'!$C22&gt;=55),"■","")&amp;IF(AND('Project Timeline'!$E22&lt;&gt;"",'Project Timeline'!$C22&gt;=55,'Project Timeline'!$C22&lt;=57),"◆",""))</f>
        <v/>
      </c>
      <c r="U18" s="17">
        <f>IF(OR('Project Timeline'!$A22="",'Project Timeline'!$B22="",'Project Timeline'!$C22="",58&gt;'Project Timeline'!$B$5),"",IF(AND('Project Timeline'!$B22&lt;=60,'Project Timeline'!$C22&gt;=58),"■","")&amp;IF(AND('Project Timeline'!$E22&lt;&gt;"",'Project Timeline'!$C22&gt;=58,'Project Timeline'!$C22&lt;=60),"◆",""))</f>
        <v/>
      </c>
    </row>
    <row r="19">
      <c r="A19" s="14">
        <f>IF('Project Timeline'!A23="","",'Project Timeline'!A23)</f>
        <v/>
      </c>
      <c r="B19" s="17">
        <f>IF(OR('Project Timeline'!$A23="",'Project Timeline'!$B23="",'Project Timeline'!$C23="",1&gt;'Project Timeline'!$B$5),"",IF(AND('Project Timeline'!$B23&lt;=3,'Project Timeline'!$C23&gt;=1),"■","")&amp;IF(AND('Project Timeline'!$E23&lt;&gt;"",'Project Timeline'!$C23&gt;=1,'Project Timeline'!$C23&lt;=3),"◆",""))</f>
        <v/>
      </c>
      <c r="C19" s="17">
        <f>IF(OR('Project Timeline'!$A23="",'Project Timeline'!$B23="",'Project Timeline'!$C23="",4&gt;'Project Timeline'!$B$5),"",IF(AND('Project Timeline'!$B23&lt;=6,'Project Timeline'!$C23&gt;=4),"■","")&amp;IF(AND('Project Timeline'!$E23&lt;&gt;"",'Project Timeline'!$C23&gt;=4,'Project Timeline'!$C23&lt;=6),"◆",""))</f>
        <v/>
      </c>
      <c r="D19" s="17">
        <f>IF(OR('Project Timeline'!$A23="",'Project Timeline'!$B23="",'Project Timeline'!$C23="",7&gt;'Project Timeline'!$B$5),"",IF(AND('Project Timeline'!$B23&lt;=9,'Project Timeline'!$C23&gt;=7),"■","")&amp;IF(AND('Project Timeline'!$E23&lt;&gt;"",'Project Timeline'!$C23&gt;=7,'Project Timeline'!$C23&lt;=9),"◆",""))</f>
        <v/>
      </c>
      <c r="E19" s="17">
        <f>IF(OR('Project Timeline'!$A23="",'Project Timeline'!$B23="",'Project Timeline'!$C23="",10&gt;'Project Timeline'!$B$5),"",IF(AND('Project Timeline'!$B23&lt;=12,'Project Timeline'!$C23&gt;=10),"■","")&amp;IF(AND('Project Timeline'!$E23&lt;&gt;"",'Project Timeline'!$C23&gt;=10,'Project Timeline'!$C23&lt;=12),"◆",""))</f>
        <v/>
      </c>
      <c r="F19" s="17">
        <f>IF(OR('Project Timeline'!$A23="",'Project Timeline'!$B23="",'Project Timeline'!$C23="",13&gt;'Project Timeline'!$B$5),"",IF(AND('Project Timeline'!$B23&lt;=15,'Project Timeline'!$C23&gt;=13),"■","")&amp;IF(AND('Project Timeline'!$E23&lt;&gt;"",'Project Timeline'!$C23&gt;=13,'Project Timeline'!$C23&lt;=15),"◆",""))</f>
        <v/>
      </c>
      <c r="G19" s="17">
        <f>IF(OR('Project Timeline'!$A23="",'Project Timeline'!$B23="",'Project Timeline'!$C23="",16&gt;'Project Timeline'!$B$5),"",IF(AND('Project Timeline'!$B23&lt;=18,'Project Timeline'!$C23&gt;=16),"■","")&amp;IF(AND('Project Timeline'!$E23&lt;&gt;"",'Project Timeline'!$C23&gt;=16,'Project Timeline'!$C23&lt;=18),"◆",""))</f>
        <v/>
      </c>
      <c r="H19" s="17">
        <f>IF(OR('Project Timeline'!$A23="",'Project Timeline'!$B23="",'Project Timeline'!$C23="",19&gt;'Project Timeline'!$B$5),"",IF(AND('Project Timeline'!$B23&lt;=21,'Project Timeline'!$C23&gt;=19),"■","")&amp;IF(AND('Project Timeline'!$E23&lt;&gt;"",'Project Timeline'!$C23&gt;=19,'Project Timeline'!$C23&lt;=21),"◆",""))</f>
        <v/>
      </c>
      <c r="I19" s="17">
        <f>IF(OR('Project Timeline'!$A23="",'Project Timeline'!$B23="",'Project Timeline'!$C23="",22&gt;'Project Timeline'!$B$5),"",IF(AND('Project Timeline'!$B23&lt;=24,'Project Timeline'!$C23&gt;=22),"■","")&amp;IF(AND('Project Timeline'!$E23&lt;&gt;"",'Project Timeline'!$C23&gt;=22,'Project Timeline'!$C23&lt;=24),"◆",""))</f>
        <v/>
      </c>
      <c r="J19" s="17">
        <f>IF(OR('Project Timeline'!$A23="",'Project Timeline'!$B23="",'Project Timeline'!$C23="",25&gt;'Project Timeline'!$B$5),"",IF(AND('Project Timeline'!$B23&lt;=27,'Project Timeline'!$C23&gt;=25),"■","")&amp;IF(AND('Project Timeline'!$E23&lt;&gt;"",'Project Timeline'!$C23&gt;=25,'Project Timeline'!$C23&lt;=27),"◆",""))</f>
        <v/>
      </c>
      <c r="K19" s="17">
        <f>IF(OR('Project Timeline'!$A23="",'Project Timeline'!$B23="",'Project Timeline'!$C23="",28&gt;'Project Timeline'!$B$5),"",IF(AND('Project Timeline'!$B23&lt;=30,'Project Timeline'!$C23&gt;=28),"■","")&amp;IF(AND('Project Timeline'!$E23&lt;&gt;"",'Project Timeline'!$C23&gt;=28,'Project Timeline'!$C23&lt;=30),"◆",""))</f>
        <v/>
      </c>
      <c r="L19" s="17">
        <f>IF(OR('Project Timeline'!$A23="",'Project Timeline'!$B23="",'Project Timeline'!$C23="",31&gt;'Project Timeline'!$B$5),"",IF(AND('Project Timeline'!$B23&lt;=33,'Project Timeline'!$C23&gt;=31),"■","")&amp;IF(AND('Project Timeline'!$E23&lt;&gt;"",'Project Timeline'!$C23&gt;=31,'Project Timeline'!$C23&lt;=33),"◆",""))</f>
        <v/>
      </c>
      <c r="M19" s="17">
        <f>IF(OR('Project Timeline'!$A23="",'Project Timeline'!$B23="",'Project Timeline'!$C23="",34&gt;'Project Timeline'!$B$5),"",IF(AND('Project Timeline'!$B23&lt;=36,'Project Timeline'!$C23&gt;=34),"■","")&amp;IF(AND('Project Timeline'!$E23&lt;&gt;"",'Project Timeline'!$C23&gt;=34,'Project Timeline'!$C23&lt;=36),"◆",""))</f>
        <v/>
      </c>
      <c r="N19" s="17">
        <f>IF(OR('Project Timeline'!$A23="",'Project Timeline'!$B23="",'Project Timeline'!$C23="",37&gt;'Project Timeline'!$B$5),"",IF(AND('Project Timeline'!$B23&lt;=39,'Project Timeline'!$C23&gt;=37),"■","")&amp;IF(AND('Project Timeline'!$E23&lt;&gt;"",'Project Timeline'!$C23&gt;=37,'Project Timeline'!$C23&lt;=39),"◆",""))</f>
        <v/>
      </c>
      <c r="O19" s="17">
        <f>IF(OR('Project Timeline'!$A23="",'Project Timeline'!$B23="",'Project Timeline'!$C23="",40&gt;'Project Timeline'!$B$5),"",IF(AND('Project Timeline'!$B23&lt;=42,'Project Timeline'!$C23&gt;=40),"■","")&amp;IF(AND('Project Timeline'!$E23&lt;&gt;"",'Project Timeline'!$C23&gt;=40,'Project Timeline'!$C23&lt;=42),"◆",""))</f>
        <v/>
      </c>
      <c r="P19" s="17">
        <f>IF(OR('Project Timeline'!$A23="",'Project Timeline'!$B23="",'Project Timeline'!$C23="",43&gt;'Project Timeline'!$B$5),"",IF(AND('Project Timeline'!$B23&lt;=45,'Project Timeline'!$C23&gt;=43),"■","")&amp;IF(AND('Project Timeline'!$E23&lt;&gt;"",'Project Timeline'!$C23&gt;=43,'Project Timeline'!$C23&lt;=45),"◆",""))</f>
        <v/>
      </c>
      <c r="Q19" s="17">
        <f>IF(OR('Project Timeline'!$A23="",'Project Timeline'!$B23="",'Project Timeline'!$C23="",46&gt;'Project Timeline'!$B$5),"",IF(AND('Project Timeline'!$B23&lt;=48,'Project Timeline'!$C23&gt;=46),"■","")&amp;IF(AND('Project Timeline'!$E23&lt;&gt;"",'Project Timeline'!$C23&gt;=46,'Project Timeline'!$C23&lt;=48),"◆",""))</f>
        <v/>
      </c>
      <c r="R19" s="17">
        <f>IF(OR('Project Timeline'!$A23="",'Project Timeline'!$B23="",'Project Timeline'!$C23="",49&gt;'Project Timeline'!$B$5),"",IF(AND('Project Timeline'!$B23&lt;=51,'Project Timeline'!$C23&gt;=49),"■","")&amp;IF(AND('Project Timeline'!$E23&lt;&gt;"",'Project Timeline'!$C23&gt;=49,'Project Timeline'!$C23&lt;=51),"◆",""))</f>
        <v/>
      </c>
      <c r="S19" s="17">
        <f>IF(OR('Project Timeline'!$A23="",'Project Timeline'!$B23="",'Project Timeline'!$C23="",52&gt;'Project Timeline'!$B$5),"",IF(AND('Project Timeline'!$B23&lt;=54,'Project Timeline'!$C23&gt;=52),"■","")&amp;IF(AND('Project Timeline'!$E23&lt;&gt;"",'Project Timeline'!$C23&gt;=52,'Project Timeline'!$C23&lt;=54),"◆",""))</f>
        <v/>
      </c>
      <c r="T19" s="17">
        <f>IF(OR('Project Timeline'!$A23="",'Project Timeline'!$B23="",'Project Timeline'!$C23="",55&gt;'Project Timeline'!$B$5),"",IF(AND('Project Timeline'!$B23&lt;=57,'Project Timeline'!$C23&gt;=55),"■","")&amp;IF(AND('Project Timeline'!$E23&lt;&gt;"",'Project Timeline'!$C23&gt;=55,'Project Timeline'!$C23&lt;=57),"◆",""))</f>
        <v/>
      </c>
      <c r="U19" s="17">
        <f>IF(OR('Project Timeline'!$A23="",'Project Timeline'!$B23="",'Project Timeline'!$C23="",58&gt;'Project Timeline'!$B$5),"",IF(AND('Project Timeline'!$B23&lt;=60,'Project Timeline'!$C23&gt;=58),"■","")&amp;IF(AND('Project Timeline'!$E23&lt;&gt;"",'Project Timeline'!$C23&gt;=58,'Project Timeline'!$C23&lt;=60),"◆",""))</f>
        <v/>
      </c>
    </row>
    <row r="20">
      <c r="A20" s="14">
        <f>IF('Project Timeline'!A24="","",'Project Timeline'!A24)</f>
        <v/>
      </c>
      <c r="B20" s="17">
        <f>IF(OR('Project Timeline'!$A24="",'Project Timeline'!$B24="",'Project Timeline'!$C24="",1&gt;'Project Timeline'!$B$5),"",IF(AND('Project Timeline'!$B24&lt;=3,'Project Timeline'!$C24&gt;=1),"■","")&amp;IF(AND('Project Timeline'!$E24&lt;&gt;"",'Project Timeline'!$C24&gt;=1,'Project Timeline'!$C24&lt;=3),"◆",""))</f>
        <v/>
      </c>
      <c r="C20" s="17">
        <f>IF(OR('Project Timeline'!$A24="",'Project Timeline'!$B24="",'Project Timeline'!$C24="",4&gt;'Project Timeline'!$B$5),"",IF(AND('Project Timeline'!$B24&lt;=6,'Project Timeline'!$C24&gt;=4),"■","")&amp;IF(AND('Project Timeline'!$E24&lt;&gt;"",'Project Timeline'!$C24&gt;=4,'Project Timeline'!$C24&lt;=6),"◆",""))</f>
        <v/>
      </c>
      <c r="D20" s="17">
        <f>IF(OR('Project Timeline'!$A24="",'Project Timeline'!$B24="",'Project Timeline'!$C24="",7&gt;'Project Timeline'!$B$5),"",IF(AND('Project Timeline'!$B24&lt;=9,'Project Timeline'!$C24&gt;=7),"■","")&amp;IF(AND('Project Timeline'!$E24&lt;&gt;"",'Project Timeline'!$C24&gt;=7,'Project Timeline'!$C24&lt;=9),"◆",""))</f>
        <v/>
      </c>
      <c r="E20" s="17">
        <f>IF(OR('Project Timeline'!$A24="",'Project Timeline'!$B24="",'Project Timeline'!$C24="",10&gt;'Project Timeline'!$B$5),"",IF(AND('Project Timeline'!$B24&lt;=12,'Project Timeline'!$C24&gt;=10),"■","")&amp;IF(AND('Project Timeline'!$E24&lt;&gt;"",'Project Timeline'!$C24&gt;=10,'Project Timeline'!$C24&lt;=12),"◆",""))</f>
        <v/>
      </c>
      <c r="F20" s="17">
        <f>IF(OR('Project Timeline'!$A24="",'Project Timeline'!$B24="",'Project Timeline'!$C24="",13&gt;'Project Timeline'!$B$5),"",IF(AND('Project Timeline'!$B24&lt;=15,'Project Timeline'!$C24&gt;=13),"■","")&amp;IF(AND('Project Timeline'!$E24&lt;&gt;"",'Project Timeline'!$C24&gt;=13,'Project Timeline'!$C24&lt;=15),"◆",""))</f>
        <v/>
      </c>
      <c r="G20" s="17">
        <f>IF(OR('Project Timeline'!$A24="",'Project Timeline'!$B24="",'Project Timeline'!$C24="",16&gt;'Project Timeline'!$B$5),"",IF(AND('Project Timeline'!$B24&lt;=18,'Project Timeline'!$C24&gt;=16),"■","")&amp;IF(AND('Project Timeline'!$E24&lt;&gt;"",'Project Timeline'!$C24&gt;=16,'Project Timeline'!$C24&lt;=18),"◆",""))</f>
        <v/>
      </c>
      <c r="H20" s="17">
        <f>IF(OR('Project Timeline'!$A24="",'Project Timeline'!$B24="",'Project Timeline'!$C24="",19&gt;'Project Timeline'!$B$5),"",IF(AND('Project Timeline'!$B24&lt;=21,'Project Timeline'!$C24&gt;=19),"■","")&amp;IF(AND('Project Timeline'!$E24&lt;&gt;"",'Project Timeline'!$C24&gt;=19,'Project Timeline'!$C24&lt;=21),"◆",""))</f>
        <v/>
      </c>
      <c r="I20" s="17">
        <f>IF(OR('Project Timeline'!$A24="",'Project Timeline'!$B24="",'Project Timeline'!$C24="",22&gt;'Project Timeline'!$B$5),"",IF(AND('Project Timeline'!$B24&lt;=24,'Project Timeline'!$C24&gt;=22),"■","")&amp;IF(AND('Project Timeline'!$E24&lt;&gt;"",'Project Timeline'!$C24&gt;=22,'Project Timeline'!$C24&lt;=24),"◆",""))</f>
        <v/>
      </c>
      <c r="J20" s="17">
        <f>IF(OR('Project Timeline'!$A24="",'Project Timeline'!$B24="",'Project Timeline'!$C24="",25&gt;'Project Timeline'!$B$5),"",IF(AND('Project Timeline'!$B24&lt;=27,'Project Timeline'!$C24&gt;=25),"■","")&amp;IF(AND('Project Timeline'!$E24&lt;&gt;"",'Project Timeline'!$C24&gt;=25,'Project Timeline'!$C24&lt;=27),"◆",""))</f>
        <v/>
      </c>
      <c r="K20" s="17">
        <f>IF(OR('Project Timeline'!$A24="",'Project Timeline'!$B24="",'Project Timeline'!$C24="",28&gt;'Project Timeline'!$B$5),"",IF(AND('Project Timeline'!$B24&lt;=30,'Project Timeline'!$C24&gt;=28),"■","")&amp;IF(AND('Project Timeline'!$E24&lt;&gt;"",'Project Timeline'!$C24&gt;=28,'Project Timeline'!$C24&lt;=30),"◆",""))</f>
        <v/>
      </c>
      <c r="L20" s="17">
        <f>IF(OR('Project Timeline'!$A24="",'Project Timeline'!$B24="",'Project Timeline'!$C24="",31&gt;'Project Timeline'!$B$5),"",IF(AND('Project Timeline'!$B24&lt;=33,'Project Timeline'!$C24&gt;=31),"■","")&amp;IF(AND('Project Timeline'!$E24&lt;&gt;"",'Project Timeline'!$C24&gt;=31,'Project Timeline'!$C24&lt;=33),"◆",""))</f>
        <v/>
      </c>
      <c r="M20" s="17">
        <f>IF(OR('Project Timeline'!$A24="",'Project Timeline'!$B24="",'Project Timeline'!$C24="",34&gt;'Project Timeline'!$B$5),"",IF(AND('Project Timeline'!$B24&lt;=36,'Project Timeline'!$C24&gt;=34),"■","")&amp;IF(AND('Project Timeline'!$E24&lt;&gt;"",'Project Timeline'!$C24&gt;=34,'Project Timeline'!$C24&lt;=36),"◆",""))</f>
        <v/>
      </c>
      <c r="N20" s="17">
        <f>IF(OR('Project Timeline'!$A24="",'Project Timeline'!$B24="",'Project Timeline'!$C24="",37&gt;'Project Timeline'!$B$5),"",IF(AND('Project Timeline'!$B24&lt;=39,'Project Timeline'!$C24&gt;=37),"■","")&amp;IF(AND('Project Timeline'!$E24&lt;&gt;"",'Project Timeline'!$C24&gt;=37,'Project Timeline'!$C24&lt;=39),"◆",""))</f>
        <v/>
      </c>
      <c r="O20" s="17">
        <f>IF(OR('Project Timeline'!$A24="",'Project Timeline'!$B24="",'Project Timeline'!$C24="",40&gt;'Project Timeline'!$B$5),"",IF(AND('Project Timeline'!$B24&lt;=42,'Project Timeline'!$C24&gt;=40),"■","")&amp;IF(AND('Project Timeline'!$E24&lt;&gt;"",'Project Timeline'!$C24&gt;=40,'Project Timeline'!$C24&lt;=42),"◆",""))</f>
        <v/>
      </c>
      <c r="P20" s="17">
        <f>IF(OR('Project Timeline'!$A24="",'Project Timeline'!$B24="",'Project Timeline'!$C24="",43&gt;'Project Timeline'!$B$5),"",IF(AND('Project Timeline'!$B24&lt;=45,'Project Timeline'!$C24&gt;=43),"■","")&amp;IF(AND('Project Timeline'!$E24&lt;&gt;"",'Project Timeline'!$C24&gt;=43,'Project Timeline'!$C24&lt;=45),"◆",""))</f>
        <v/>
      </c>
      <c r="Q20" s="17">
        <f>IF(OR('Project Timeline'!$A24="",'Project Timeline'!$B24="",'Project Timeline'!$C24="",46&gt;'Project Timeline'!$B$5),"",IF(AND('Project Timeline'!$B24&lt;=48,'Project Timeline'!$C24&gt;=46),"■","")&amp;IF(AND('Project Timeline'!$E24&lt;&gt;"",'Project Timeline'!$C24&gt;=46,'Project Timeline'!$C24&lt;=48),"◆",""))</f>
        <v/>
      </c>
      <c r="R20" s="17">
        <f>IF(OR('Project Timeline'!$A24="",'Project Timeline'!$B24="",'Project Timeline'!$C24="",49&gt;'Project Timeline'!$B$5),"",IF(AND('Project Timeline'!$B24&lt;=51,'Project Timeline'!$C24&gt;=49),"■","")&amp;IF(AND('Project Timeline'!$E24&lt;&gt;"",'Project Timeline'!$C24&gt;=49,'Project Timeline'!$C24&lt;=51),"◆",""))</f>
        <v/>
      </c>
      <c r="S20" s="17">
        <f>IF(OR('Project Timeline'!$A24="",'Project Timeline'!$B24="",'Project Timeline'!$C24="",52&gt;'Project Timeline'!$B$5),"",IF(AND('Project Timeline'!$B24&lt;=54,'Project Timeline'!$C24&gt;=52),"■","")&amp;IF(AND('Project Timeline'!$E24&lt;&gt;"",'Project Timeline'!$C24&gt;=52,'Project Timeline'!$C24&lt;=54),"◆",""))</f>
        <v/>
      </c>
      <c r="T20" s="17">
        <f>IF(OR('Project Timeline'!$A24="",'Project Timeline'!$B24="",'Project Timeline'!$C24="",55&gt;'Project Timeline'!$B$5),"",IF(AND('Project Timeline'!$B24&lt;=57,'Project Timeline'!$C24&gt;=55),"■","")&amp;IF(AND('Project Timeline'!$E24&lt;&gt;"",'Project Timeline'!$C24&gt;=55,'Project Timeline'!$C24&lt;=57),"◆",""))</f>
        <v/>
      </c>
      <c r="U20" s="17">
        <f>IF(OR('Project Timeline'!$A24="",'Project Timeline'!$B24="",'Project Timeline'!$C24="",58&gt;'Project Timeline'!$B$5),"",IF(AND('Project Timeline'!$B24&lt;=60,'Project Timeline'!$C24&gt;=58),"■","")&amp;IF(AND('Project Timeline'!$E24&lt;&gt;"",'Project Timeline'!$C24&gt;=58,'Project Timeline'!$C24&lt;=60),"◆",""))</f>
        <v/>
      </c>
    </row>
    <row r="21">
      <c r="A21" s="14">
        <f>IF('Project Timeline'!A25="","",'Project Timeline'!A25)</f>
        <v/>
      </c>
      <c r="B21" s="17">
        <f>IF(OR('Project Timeline'!$A25="",'Project Timeline'!$B25="",'Project Timeline'!$C25="",1&gt;'Project Timeline'!$B$5),"",IF(AND('Project Timeline'!$B25&lt;=3,'Project Timeline'!$C25&gt;=1),"■","")&amp;IF(AND('Project Timeline'!$E25&lt;&gt;"",'Project Timeline'!$C25&gt;=1,'Project Timeline'!$C25&lt;=3),"◆",""))</f>
        <v/>
      </c>
      <c r="C21" s="17">
        <f>IF(OR('Project Timeline'!$A25="",'Project Timeline'!$B25="",'Project Timeline'!$C25="",4&gt;'Project Timeline'!$B$5),"",IF(AND('Project Timeline'!$B25&lt;=6,'Project Timeline'!$C25&gt;=4),"■","")&amp;IF(AND('Project Timeline'!$E25&lt;&gt;"",'Project Timeline'!$C25&gt;=4,'Project Timeline'!$C25&lt;=6),"◆",""))</f>
        <v/>
      </c>
      <c r="D21" s="17">
        <f>IF(OR('Project Timeline'!$A25="",'Project Timeline'!$B25="",'Project Timeline'!$C25="",7&gt;'Project Timeline'!$B$5),"",IF(AND('Project Timeline'!$B25&lt;=9,'Project Timeline'!$C25&gt;=7),"■","")&amp;IF(AND('Project Timeline'!$E25&lt;&gt;"",'Project Timeline'!$C25&gt;=7,'Project Timeline'!$C25&lt;=9),"◆",""))</f>
        <v/>
      </c>
      <c r="E21" s="17">
        <f>IF(OR('Project Timeline'!$A25="",'Project Timeline'!$B25="",'Project Timeline'!$C25="",10&gt;'Project Timeline'!$B$5),"",IF(AND('Project Timeline'!$B25&lt;=12,'Project Timeline'!$C25&gt;=10),"■","")&amp;IF(AND('Project Timeline'!$E25&lt;&gt;"",'Project Timeline'!$C25&gt;=10,'Project Timeline'!$C25&lt;=12),"◆",""))</f>
        <v/>
      </c>
      <c r="F21" s="17">
        <f>IF(OR('Project Timeline'!$A25="",'Project Timeline'!$B25="",'Project Timeline'!$C25="",13&gt;'Project Timeline'!$B$5),"",IF(AND('Project Timeline'!$B25&lt;=15,'Project Timeline'!$C25&gt;=13),"■","")&amp;IF(AND('Project Timeline'!$E25&lt;&gt;"",'Project Timeline'!$C25&gt;=13,'Project Timeline'!$C25&lt;=15),"◆",""))</f>
        <v/>
      </c>
      <c r="G21" s="17">
        <f>IF(OR('Project Timeline'!$A25="",'Project Timeline'!$B25="",'Project Timeline'!$C25="",16&gt;'Project Timeline'!$B$5),"",IF(AND('Project Timeline'!$B25&lt;=18,'Project Timeline'!$C25&gt;=16),"■","")&amp;IF(AND('Project Timeline'!$E25&lt;&gt;"",'Project Timeline'!$C25&gt;=16,'Project Timeline'!$C25&lt;=18),"◆",""))</f>
        <v/>
      </c>
      <c r="H21" s="17">
        <f>IF(OR('Project Timeline'!$A25="",'Project Timeline'!$B25="",'Project Timeline'!$C25="",19&gt;'Project Timeline'!$B$5),"",IF(AND('Project Timeline'!$B25&lt;=21,'Project Timeline'!$C25&gt;=19),"■","")&amp;IF(AND('Project Timeline'!$E25&lt;&gt;"",'Project Timeline'!$C25&gt;=19,'Project Timeline'!$C25&lt;=21),"◆",""))</f>
        <v/>
      </c>
      <c r="I21" s="17">
        <f>IF(OR('Project Timeline'!$A25="",'Project Timeline'!$B25="",'Project Timeline'!$C25="",22&gt;'Project Timeline'!$B$5),"",IF(AND('Project Timeline'!$B25&lt;=24,'Project Timeline'!$C25&gt;=22),"■","")&amp;IF(AND('Project Timeline'!$E25&lt;&gt;"",'Project Timeline'!$C25&gt;=22,'Project Timeline'!$C25&lt;=24),"◆",""))</f>
        <v/>
      </c>
      <c r="J21" s="17">
        <f>IF(OR('Project Timeline'!$A25="",'Project Timeline'!$B25="",'Project Timeline'!$C25="",25&gt;'Project Timeline'!$B$5),"",IF(AND('Project Timeline'!$B25&lt;=27,'Project Timeline'!$C25&gt;=25),"■","")&amp;IF(AND('Project Timeline'!$E25&lt;&gt;"",'Project Timeline'!$C25&gt;=25,'Project Timeline'!$C25&lt;=27),"◆",""))</f>
        <v/>
      </c>
      <c r="K21" s="17">
        <f>IF(OR('Project Timeline'!$A25="",'Project Timeline'!$B25="",'Project Timeline'!$C25="",28&gt;'Project Timeline'!$B$5),"",IF(AND('Project Timeline'!$B25&lt;=30,'Project Timeline'!$C25&gt;=28),"■","")&amp;IF(AND('Project Timeline'!$E25&lt;&gt;"",'Project Timeline'!$C25&gt;=28,'Project Timeline'!$C25&lt;=30),"◆",""))</f>
        <v/>
      </c>
      <c r="L21" s="17">
        <f>IF(OR('Project Timeline'!$A25="",'Project Timeline'!$B25="",'Project Timeline'!$C25="",31&gt;'Project Timeline'!$B$5),"",IF(AND('Project Timeline'!$B25&lt;=33,'Project Timeline'!$C25&gt;=31),"■","")&amp;IF(AND('Project Timeline'!$E25&lt;&gt;"",'Project Timeline'!$C25&gt;=31,'Project Timeline'!$C25&lt;=33),"◆",""))</f>
        <v/>
      </c>
      <c r="M21" s="17">
        <f>IF(OR('Project Timeline'!$A25="",'Project Timeline'!$B25="",'Project Timeline'!$C25="",34&gt;'Project Timeline'!$B$5),"",IF(AND('Project Timeline'!$B25&lt;=36,'Project Timeline'!$C25&gt;=34),"■","")&amp;IF(AND('Project Timeline'!$E25&lt;&gt;"",'Project Timeline'!$C25&gt;=34,'Project Timeline'!$C25&lt;=36),"◆",""))</f>
        <v/>
      </c>
      <c r="N21" s="17">
        <f>IF(OR('Project Timeline'!$A25="",'Project Timeline'!$B25="",'Project Timeline'!$C25="",37&gt;'Project Timeline'!$B$5),"",IF(AND('Project Timeline'!$B25&lt;=39,'Project Timeline'!$C25&gt;=37),"■","")&amp;IF(AND('Project Timeline'!$E25&lt;&gt;"",'Project Timeline'!$C25&gt;=37,'Project Timeline'!$C25&lt;=39),"◆",""))</f>
        <v/>
      </c>
      <c r="O21" s="17">
        <f>IF(OR('Project Timeline'!$A25="",'Project Timeline'!$B25="",'Project Timeline'!$C25="",40&gt;'Project Timeline'!$B$5),"",IF(AND('Project Timeline'!$B25&lt;=42,'Project Timeline'!$C25&gt;=40),"■","")&amp;IF(AND('Project Timeline'!$E25&lt;&gt;"",'Project Timeline'!$C25&gt;=40,'Project Timeline'!$C25&lt;=42),"◆",""))</f>
        <v/>
      </c>
      <c r="P21" s="17">
        <f>IF(OR('Project Timeline'!$A25="",'Project Timeline'!$B25="",'Project Timeline'!$C25="",43&gt;'Project Timeline'!$B$5),"",IF(AND('Project Timeline'!$B25&lt;=45,'Project Timeline'!$C25&gt;=43),"■","")&amp;IF(AND('Project Timeline'!$E25&lt;&gt;"",'Project Timeline'!$C25&gt;=43,'Project Timeline'!$C25&lt;=45),"◆",""))</f>
        <v/>
      </c>
      <c r="Q21" s="17">
        <f>IF(OR('Project Timeline'!$A25="",'Project Timeline'!$B25="",'Project Timeline'!$C25="",46&gt;'Project Timeline'!$B$5),"",IF(AND('Project Timeline'!$B25&lt;=48,'Project Timeline'!$C25&gt;=46),"■","")&amp;IF(AND('Project Timeline'!$E25&lt;&gt;"",'Project Timeline'!$C25&gt;=46,'Project Timeline'!$C25&lt;=48),"◆",""))</f>
        <v/>
      </c>
      <c r="R21" s="17">
        <f>IF(OR('Project Timeline'!$A25="",'Project Timeline'!$B25="",'Project Timeline'!$C25="",49&gt;'Project Timeline'!$B$5),"",IF(AND('Project Timeline'!$B25&lt;=51,'Project Timeline'!$C25&gt;=49),"■","")&amp;IF(AND('Project Timeline'!$E25&lt;&gt;"",'Project Timeline'!$C25&gt;=49,'Project Timeline'!$C25&lt;=51),"◆",""))</f>
        <v/>
      </c>
      <c r="S21" s="17">
        <f>IF(OR('Project Timeline'!$A25="",'Project Timeline'!$B25="",'Project Timeline'!$C25="",52&gt;'Project Timeline'!$B$5),"",IF(AND('Project Timeline'!$B25&lt;=54,'Project Timeline'!$C25&gt;=52),"■","")&amp;IF(AND('Project Timeline'!$E25&lt;&gt;"",'Project Timeline'!$C25&gt;=52,'Project Timeline'!$C25&lt;=54),"◆",""))</f>
        <v/>
      </c>
      <c r="T21" s="17">
        <f>IF(OR('Project Timeline'!$A25="",'Project Timeline'!$B25="",'Project Timeline'!$C25="",55&gt;'Project Timeline'!$B$5),"",IF(AND('Project Timeline'!$B25&lt;=57,'Project Timeline'!$C25&gt;=55),"■","")&amp;IF(AND('Project Timeline'!$E25&lt;&gt;"",'Project Timeline'!$C25&gt;=55,'Project Timeline'!$C25&lt;=57),"◆",""))</f>
        <v/>
      </c>
      <c r="U21" s="17">
        <f>IF(OR('Project Timeline'!$A25="",'Project Timeline'!$B25="",'Project Timeline'!$C25="",58&gt;'Project Timeline'!$B$5),"",IF(AND('Project Timeline'!$B25&lt;=60,'Project Timeline'!$C25&gt;=58),"■","")&amp;IF(AND('Project Timeline'!$E25&lt;&gt;"",'Project Timeline'!$C25&gt;=58,'Project Timeline'!$C25&lt;=60),"◆",""))</f>
        <v/>
      </c>
    </row>
    <row r="22">
      <c r="A22" s="14">
        <f>IF('Project Timeline'!A26="","",'Project Timeline'!A26)</f>
        <v/>
      </c>
      <c r="B22" s="17">
        <f>IF(OR('Project Timeline'!$A26="",'Project Timeline'!$B26="",'Project Timeline'!$C26="",1&gt;'Project Timeline'!$B$5),"",IF(AND('Project Timeline'!$B26&lt;=3,'Project Timeline'!$C26&gt;=1),"■","")&amp;IF(AND('Project Timeline'!$E26&lt;&gt;"",'Project Timeline'!$C26&gt;=1,'Project Timeline'!$C26&lt;=3),"◆",""))</f>
        <v/>
      </c>
      <c r="C22" s="17">
        <f>IF(OR('Project Timeline'!$A26="",'Project Timeline'!$B26="",'Project Timeline'!$C26="",4&gt;'Project Timeline'!$B$5),"",IF(AND('Project Timeline'!$B26&lt;=6,'Project Timeline'!$C26&gt;=4),"■","")&amp;IF(AND('Project Timeline'!$E26&lt;&gt;"",'Project Timeline'!$C26&gt;=4,'Project Timeline'!$C26&lt;=6),"◆",""))</f>
        <v/>
      </c>
      <c r="D22" s="17">
        <f>IF(OR('Project Timeline'!$A26="",'Project Timeline'!$B26="",'Project Timeline'!$C26="",7&gt;'Project Timeline'!$B$5),"",IF(AND('Project Timeline'!$B26&lt;=9,'Project Timeline'!$C26&gt;=7),"■","")&amp;IF(AND('Project Timeline'!$E26&lt;&gt;"",'Project Timeline'!$C26&gt;=7,'Project Timeline'!$C26&lt;=9),"◆",""))</f>
        <v/>
      </c>
      <c r="E22" s="17">
        <f>IF(OR('Project Timeline'!$A26="",'Project Timeline'!$B26="",'Project Timeline'!$C26="",10&gt;'Project Timeline'!$B$5),"",IF(AND('Project Timeline'!$B26&lt;=12,'Project Timeline'!$C26&gt;=10),"■","")&amp;IF(AND('Project Timeline'!$E26&lt;&gt;"",'Project Timeline'!$C26&gt;=10,'Project Timeline'!$C26&lt;=12),"◆",""))</f>
        <v/>
      </c>
      <c r="F22" s="17">
        <f>IF(OR('Project Timeline'!$A26="",'Project Timeline'!$B26="",'Project Timeline'!$C26="",13&gt;'Project Timeline'!$B$5),"",IF(AND('Project Timeline'!$B26&lt;=15,'Project Timeline'!$C26&gt;=13),"■","")&amp;IF(AND('Project Timeline'!$E26&lt;&gt;"",'Project Timeline'!$C26&gt;=13,'Project Timeline'!$C26&lt;=15),"◆",""))</f>
        <v/>
      </c>
      <c r="G22" s="17">
        <f>IF(OR('Project Timeline'!$A26="",'Project Timeline'!$B26="",'Project Timeline'!$C26="",16&gt;'Project Timeline'!$B$5),"",IF(AND('Project Timeline'!$B26&lt;=18,'Project Timeline'!$C26&gt;=16),"■","")&amp;IF(AND('Project Timeline'!$E26&lt;&gt;"",'Project Timeline'!$C26&gt;=16,'Project Timeline'!$C26&lt;=18),"◆",""))</f>
        <v/>
      </c>
      <c r="H22" s="17">
        <f>IF(OR('Project Timeline'!$A26="",'Project Timeline'!$B26="",'Project Timeline'!$C26="",19&gt;'Project Timeline'!$B$5),"",IF(AND('Project Timeline'!$B26&lt;=21,'Project Timeline'!$C26&gt;=19),"■","")&amp;IF(AND('Project Timeline'!$E26&lt;&gt;"",'Project Timeline'!$C26&gt;=19,'Project Timeline'!$C26&lt;=21),"◆",""))</f>
        <v/>
      </c>
      <c r="I22" s="17">
        <f>IF(OR('Project Timeline'!$A26="",'Project Timeline'!$B26="",'Project Timeline'!$C26="",22&gt;'Project Timeline'!$B$5),"",IF(AND('Project Timeline'!$B26&lt;=24,'Project Timeline'!$C26&gt;=22),"■","")&amp;IF(AND('Project Timeline'!$E26&lt;&gt;"",'Project Timeline'!$C26&gt;=22,'Project Timeline'!$C26&lt;=24),"◆",""))</f>
        <v/>
      </c>
      <c r="J22" s="17">
        <f>IF(OR('Project Timeline'!$A26="",'Project Timeline'!$B26="",'Project Timeline'!$C26="",25&gt;'Project Timeline'!$B$5),"",IF(AND('Project Timeline'!$B26&lt;=27,'Project Timeline'!$C26&gt;=25),"■","")&amp;IF(AND('Project Timeline'!$E26&lt;&gt;"",'Project Timeline'!$C26&gt;=25,'Project Timeline'!$C26&lt;=27),"◆",""))</f>
        <v/>
      </c>
      <c r="K22" s="17">
        <f>IF(OR('Project Timeline'!$A26="",'Project Timeline'!$B26="",'Project Timeline'!$C26="",28&gt;'Project Timeline'!$B$5),"",IF(AND('Project Timeline'!$B26&lt;=30,'Project Timeline'!$C26&gt;=28),"■","")&amp;IF(AND('Project Timeline'!$E26&lt;&gt;"",'Project Timeline'!$C26&gt;=28,'Project Timeline'!$C26&lt;=30),"◆",""))</f>
        <v/>
      </c>
      <c r="L22" s="17">
        <f>IF(OR('Project Timeline'!$A26="",'Project Timeline'!$B26="",'Project Timeline'!$C26="",31&gt;'Project Timeline'!$B$5),"",IF(AND('Project Timeline'!$B26&lt;=33,'Project Timeline'!$C26&gt;=31),"■","")&amp;IF(AND('Project Timeline'!$E26&lt;&gt;"",'Project Timeline'!$C26&gt;=31,'Project Timeline'!$C26&lt;=33),"◆",""))</f>
        <v/>
      </c>
      <c r="M22" s="17">
        <f>IF(OR('Project Timeline'!$A26="",'Project Timeline'!$B26="",'Project Timeline'!$C26="",34&gt;'Project Timeline'!$B$5),"",IF(AND('Project Timeline'!$B26&lt;=36,'Project Timeline'!$C26&gt;=34),"■","")&amp;IF(AND('Project Timeline'!$E26&lt;&gt;"",'Project Timeline'!$C26&gt;=34,'Project Timeline'!$C26&lt;=36),"◆",""))</f>
        <v/>
      </c>
      <c r="N22" s="17">
        <f>IF(OR('Project Timeline'!$A26="",'Project Timeline'!$B26="",'Project Timeline'!$C26="",37&gt;'Project Timeline'!$B$5),"",IF(AND('Project Timeline'!$B26&lt;=39,'Project Timeline'!$C26&gt;=37),"■","")&amp;IF(AND('Project Timeline'!$E26&lt;&gt;"",'Project Timeline'!$C26&gt;=37,'Project Timeline'!$C26&lt;=39),"◆",""))</f>
        <v/>
      </c>
      <c r="O22" s="17">
        <f>IF(OR('Project Timeline'!$A26="",'Project Timeline'!$B26="",'Project Timeline'!$C26="",40&gt;'Project Timeline'!$B$5),"",IF(AND('Project Timeline'!$B26&lt;=42,'Project Timeline'!$C26&gt;=40),"■","")&amp;IF(AND('Project Timeline'!$E26&lt;&gt;"",'Project Timeline'!$C26&gt;=40,'Project Timeline'!$C26&lt;=42),"◆",""))</f>
        <v/>
      </c>
      <c r="P22" s="17">
        <f>IF(OR('Project Timeline'!$A26="",'Project Timeline'!$B26="",'Project Timeline'!$C26="",43&gt;'Project Timeline'!$B$5),"",IF(AND('Project Timeline'!$B26&lt;=45,'Project Timeline'!$C26&gt;=43),"■","")&amp;IF(AND('Project Timeline'!$E26&lt;&gt;"",'Project Timeline'!$C26&gt;=43,'Project Timeline'!$C26&lt;=45),"◆",""))</f>
        <v/>
      </c>
      <c r="Q22" s="17">
        <f>IF(OR('Project Timeline'!$A26="",'Project Timeline'!$B26="",'Project Timeline'!$C26="",46&gt;'Project Timeline'!$B$5),"",IF(AND('Project Timeline'!$B26&lt;=48,'Project Timeline'!$C26&gt;=46),"■","")&amp;IF(AND('Project Timeline'!$E26&lt;&gt;"",'Project Timeline'!$C26&gt;=46,'Project Timeline'!$C26&lt;=48),"◆",""))</f>
        <v/>
      </c>
      <c r="R22" s="17">
        <f>IF(OR('Project Timeline'!$A26="",'Project Timeline'!$B26="",'Project Timeline'!$C26="",49&gt;'Project Timeline'!$B$5),"",IF(AND('Project Timeline'!$B26&lt;=51,'Project Timeline'!$C26&gt;=49),"■","")&amp;IF(AND('Project Timeline'!$E26&lt;&gt;"",'Project Timeline'!$C26&gt;=49,'Project Timeline'!$C26&lt;=51),"◆",""))</f>
        <v/>
      </c>
      <c r="S22" s="17">
        <f>IF(OR('Project Timeline'!$A26="",'Project Timeline'!$B26="",'Project Timeline'!$C26="",52&gt;'Project Timeline'!$B$5),"",IF(AND('Project Timeline'!$B26&lt;=54,'Project Timeline'!$C26&gt;=52),"■","")&amp;IF(AND('Project Timeline'!$E26&lt;&gt;"",'Project Timeline'!$C26&gt;=52,'Project Timeline'!$C26&lt;=54),"◆",""))</f>
        <v/>
      </c>
      <c r="T22" s="17">
        <f>IF(OR('Project Timeline'!$A26="",'Project Timeline'!$B26="",'Project Timeline'!$C26="",55&gt;'Project Timeline'!$B$5),"",IF(AND('Project Timeline'!$B26&lt;=57,'Project Timeline'!$C26&gt;=55),"■","")&amp;IF(AND('Project Timeline'!$E26&lt;&gt;"",'Project Timeline'!$C26&gt;=55,'Project Timeline'!$C26&lt;=57),"◆",""))</f>
        <v/>
      </c>
      <c r="U22" s="17">
        <f>IF(OR('Project Timeline'!$A26="",'Project Timeline'!$B26="",'Project Timeline'!$C26="",58&gt;'Project Timeline'!$B$5),"",IF(AND('Project Timeline'!$B26&lt;=60,'Project Timeline'!$C26&gt;=58),"■","")&amp;IF(AND('Project Timeline'!$E26&lt;&gt;"",'Project Timeline'!$C26&gt;=58,'Project Timeline'!$C26&lt;=60),"◆",""))</f>
        <v/>
      </c>
    </row>
    <row r="23">
      <c r="A23" s="14">
        <f>IF('Project Timeline'!A27="","",'Project Timeline'!A27)</f>
        <v/>
      </c>
      <c r="B23" s="17">
        <f>IF(OR('Project Timeline'!$A27="",'Project Timeline'!$B27="",'Project Timeline'!$C27="",1&gt;'Project Timeline'!$B$5),"",IF(AND('Project Timeline'!$B27&lt;=3,'Project Timeline'!$C27&gt;=1),"■","")&amp;IF(AND('Project Timeline'!$E27&lt;&gt;"",'Project Timeline'!$C27&gt;=1,'Project Timeline'!$C27&lt;=3),"◆",""))</f>
        <v/>
      </c>
      <c r="C23" s="17">
        <f>IF(OR('Project Timeline'!$A27="",'Project Timeline'!$B27="",'Project Timeline'!$C27="",4&gt;'Project Timeline'!$B$5),"",IF(AND('Project Timeline'!$B27&lt;=6,'Project Timeline'!$C27&gt;=4),"■","")&amp;IF(AND('Project Timeline'!$E27&lt;&gt;"",'Project Timeline'!$C27&gt;=4,'Project Timeline'!$C27&lt;=6),"◆",""))</f>
        <v/>
      </c>
      <c r="D23" s="17">
        <f>IF(OR('Project Timeline'!$A27="",'Project Timeline'!$B27="",'Project Timeline'!$C27="",7&gt;'Project Timeline'!$B$5),"",IF(AND('Project Timeline'!$B27&lt;=9,'Project Timeline'!$C27&gt;=7),"■","")&amp;IF(AND('Project Timeline'!$E27&lt;&gt;"",'Project Timeline'!$C27&gt;=7,'Project Timeline'!$C27&lt;=9),"◆",""))</f>
        <v/>
      </c>
      <c r="E23" s="17">
        <f>IF(OR('Project Timeline'!$A27="",'Project Timeline'!$B27="",'Project Timeline'!$C27="",10&gt;'Project Timeline'!$B$5),"",IF(AND('Project Timeline'!$B27&lt;=12,'Project Timeline'!$C27&gt;=10),"■","")&amp;IF(AND('Project Timeline'!$E27&lt;&gt;"",'Project Timeline'!$C27&gt;=10,'Project Timeline'!$C27&lt;=12),"◆",""))</f>
        <v/>
      </c>
      <c r="F23" s="17">
        <f>IF(OR('Project Timeline'!$A27="",'Project Timeline'!$B27="",'Project Timeline'!$C27="",13&gt;'Project Timeline'!$B$5),"",IF(AND('Project Timeline'!$B27&lt;=15,'Project Timeline'!$C27&gt;=13),"■","")&amp;IF(AND('Project Timeline'!$E27&lt;&gt;"",'Project Timeline'!$C27&gt;=13,'Project Timeline'!$C27&lt;=15),"◆",""))</f>
        <v/>
      </c>
      <c r="G23" s="17">
        <f>IF(OR('Project Timeline'!$A27="",'Project Timeline'!$B27="",'Project Timeline'!$C27="",16&gt;'Project Timeline'!$B$5),"",IF(AND('Project Timeline'!$B27&lt;=18,'Project Timeline'!$C27&gt;=16),"■","")&amp;IF(AND('Project Timeline'!$E27&lt;&gt;"",'Project Timeline'!$C27&gt;=16,'Project Timeline'!$C27&lt;=18),"◆",""))</f>
        <v/>
      </c>
      <c r="H23" s="17">
        <f>IF(OR('Project Timeline'!$A27="",'Project Timeline'!$B27="",'Project Timeline'!$C27="",19&gt;'Project Timeline'!$B$5),"",IF(AND('Project Timeline'!$B27&lt;=21,'Project Timeline'!$C27&gt;=19),"■","")&amp;IF(AND('Project Timeline'!$E27&lt;&gt;"",'Project Timeline'!$C27&gt;=19,'Project Timeline'!$C27&lt;=21),"◆",""))</f>
        <v/>
      </c>
      <c r="I23" s="17">
        <f>IF(OR('Project Timeline'!$A27="",'Project Timeline'!$B27="",'Project Timeline'!$C27="",22&gt;'Project Timeline'!$B$5),"",IF(AND('Project Timeline'!$B27&lt;=24,'Project Timeline'!$C27&gt;=22),"■","")&amp;IF(AND('Project Timeline'!$E27&lt;&gt;"",'Project Timeline'!$C27&gt;=22,'Project Timeline'!$C27&lt;=24),"◆",""))</f>
        <v/>
      </c>
      <c r="J23" s="17">
        <f>IF(OR('Project Timeline'!$A27="",'Project Timeline'!$B27="",'Project Timeline'!$C27="",25&gt;'Project Timeline'!$B$5),"",IF(AND('Project Timeline'!$B27&lt;=27,'Project Timeline'!$C27&gt;=25),"■","")&amp;IF(AND('Project Timeline'!$E27&lt;&gt;"",'Project Timeline'!$C27&gt;=25,'Project Timeline'!$C27&lt;=27),"◆",""))</f>
        <v/>
      </c>
      <c r="K23" s="17">
        <f>IF(OR('Project Timeline'!$A27="",'Project Timeline'!$B27="",'Project Timeline'!$C27="",28&gt;'Project Timeline'!$B$5),"",IF(AND('Project Timeline'!$B27&lt;=30,'Project Timeline'!$C27&gt;=28),"■","")&amp;IF(AND('Project Timeline'!$E27&lt;&gt;"",'Project Timeline'!$C27&gt;=28,'Project Timeline'!$C27&lt;=30),"◆",""))</f>
        <v/>
      </c>
      <c r="L23" s="17">
        <f>IF(OR('Project Timeline'!$A27="",'Project Timeline'!$B27="",'Project Timeline'!$C27="",31&gt;'Project Timeline'!$B$5),"",IF(AND('Project Timeline'!$B27&lt;=33,'Project Timeline'!$C27&gt;=31),"■","")&amp;IF(AND('Project Timeline'!$E27&lt;&gt;"",'Project Timeline'!$C27&gt;=31,'Project Timeline'!$C27&lt;=33),"◆",""))</f>
        <v/>
      </c>
      <c r="M23" s="17">
        <f>IF(OR('Project Timeline'!$A27="",'Project Timeline'!$B27="",'Project Timeline'!$C27="",34&gt;'Project Timeline'!$B$5),"",IF(AND('Project Timeline'!$B27&lt;=36,'Project Timeline'!$C27&gt;=34),"■","")&amp;IF(AND('Project Timeline'!$E27&lt;&gt;"",'Project Timeline'!$C27&gt;=34,'Project Timeline'!$C27&lt;=36),"◆",""))</f>
        <v/>
      </c>
      <c r="N23" s="17">
        <f>IF(OR('Project Timeline'!$A27="",'Project Timeline'!$B27="",'Project Timeline'!$C27="",37&gt;'Project Timeline'!$B$5),"",IF(AND('Project Timeline'!$B27&lt;=39,'Project Timeline'!$C27&gt;=37),"■","")&amp;IF(AND('Project Timeline'!$E27&lt;&gt;"",'Project Timeline'!$C27&gt;=37,'Project Timeline'!$C27&lt;=39),"◆",""))</f>
        <v/>
      </c>
      <c r="O23" s="17">
        <f>IF(OR('Project Timeline'!$A27="",'Project Timeline'!$B27="",'Project Timeline'!$C27="",40&gt;'Project Timeline'!$B$5),"",IF(AND('Project Timeline'!$B27&lt;=42,'Project Timeline'!$C27&gt;=40),"■","")&amp;IF(AND('Project Timeline'!$E27&lt;&gt;"",'Project Timeline'!$C27&gt;=40,'Project Timeline'!$C27&lt;=42),"◆",""))</f>
        <v/>
      </c>
      <c r="P23" s="17">
        <f>IF(OR('Project Timeline'!$A27="",'Project Timeline'!$B27="",'Project Timeline'!$C27="",43&gt;'Project Timeline'!$B$5),"",IF(AND('Project Timeline'!$B27&lt;=45,'Project Timeline'!$C27&gt;=43),"■","")&amp;IF(AND('Project Timeline'!$E27&lt;&gt;"",'Project Timeline'!$C27&gt;=43,'Project Timeline'!$C27&lt;=45),"◆",""))</f>
        <v/>
      </c>
      <c r="Q23" s="17">
        <f>IF(OR('Project Timeline'!$A27="",'Project Timeline'!$B27="",'Project Timeline'!$C27="",46&gt;'Project Timeline'!$B$5),"",IF(AND('Project Timeline'!$B27&lt;=48,'Project Timeline'!$C27&gt;=46),"■","")&amp;IF(AND('Project Timeline'!$E27&lt;&gt;"",'Project Timeline'!$C27&gt;=46,'Project Timeline'!$C27&lt;=48),"◆",""))</f>
        <v/>
      </c>
      <c r="R23" s="17">
        <f>IF(OR('Project Timeline'!$A27="",'Project Timeline'!$B27="",'Project Timeline'!$C27="",49&gt;'Project Timeline'!$B$5),"",IF(AND('Project Timeline'!$B27&lt;=51,'Project Timeline'!$C27&gt;=49),"■","")&amp;IF(AND('Project Timeline'!$E27&lt;&gt;"",'Project Timeline'!$C27&gt;=49,'Project Timeline'!$C27&lt;=51),"◆",""))</f>
        <v/>
      </c>
      <c r="S23" s="17">
        <f>IF(OR('Project Timeline'!$A27="",'Project Timeline'!$B27="",'Project Timeline'!$C27="",52&gt;'Project Timeline'!$B$5),"",IF(AND('Project Timeline'!$B27&lt;=54,'Project Timeline'!$C27&gt;=52),"■","")&amp;IF(AND('Project Timeline'!$E27&lt;&gt;"",'Project Timeline'!$C27&gt;=52,'Project Timeline'!$C27&lt;=54),"◆",""))</f>
        <v/>
      </c>
      <c r="T23" s="17">
        <f>IF(OR('Project Timeline'!$A27="",'Project Timeline'!$B27="",'Project Timeline'!$C27="",55&gt;'Project Timeline'!$B$5),"",IF(AND('Project Timeline'!$B27&lt;=57,'Project Timeline'!$C27&gt;=55),"■","")&amp;IF(AND('Project Timeline'!$E27&lt;&gt;"",'Project Timeline'!$C27&gt;=55,'Project Timeline'!$C27&lt;=57),"◆",""))</f>
        <v/>
      </c>
      <c r="U23" s="17">
        <f>IF(OR('Project Timeline'!$A27="",'Project Timeline'!$B27="",'Project Timeline'!$C27="",58&gt;'Project Timeline'!$B$5),"",IF(AND('Project Timeline'!$B27&lt;=60,'Project Timeline'!$C27&gt;=58),"■","")&amp;IF(AND('Project Timeline'!$E27&lt;&gt;"",'Project Timeline'!$C27&gt;=58,'Project Timeline'!$C27&lt;=60),"◆",""))</f>
        <v/>
      </c>
    </row>
    <row r="24">
      <c r="A24" s="14">
        <f>IF('Project Timeline'!A28="","",'Project Timeline'!A28)</f>
        <v/>
      </c>
      <c r="B24" s="17">
        <f>IF(OR('Project Timeline'!$A28="",'Project Timeline'!$B28="",'Project Timeline'!$C28="",1&gt;'Project Timeline'!$B$5),"",IF(AND('Project Timeline'!$B28&lt;=3,'Project Timeline'!$C28&gt;=1),"■","")&amp;IF(AND('Project Timeline'!$E28&lt;&gt;"",'Project Timeline'!$C28&gt;=1,'Project Timeline'!$C28&lt;=3),"◆",""))</f>
        <v/>
      </c>
      <c r="C24" s="17">
        <f>IF(OR('Project Timeline'!$A28="",'Project Timeline'!$B28="",'Project Timeline'!$C28="",4&gt;'Project Timeline'!$B$5),"",IF(AND('Project Timeline'!$B28&lt;=6,'Project Timeline'!$C28&gt;=4),"■","")&amp;IF(AND('Project Timeline'!$E28&lt;&gt;"",'Project Timeline'!$C28&gt;=4,'Project Timeline'!$C28&lt;=6),"◆",""))</f>
        <v/>
      </c>
      <c r="D24" s="17">
        <f>IF(OR('Project Timeline'!$A28="",'Project Timeline'!$B28="",'Project Timeline'!$C28="",7&gt;'Project Timeline'!$B$5),"",IF(AND('Project Timeline'!$B28&lt;=9,'Project Timeline'!$C28&gt;=7),"■","")&amp;IF(AND('Project Timeline'!$E28&lt;&gt;"",'Project Timeline'!$C28&gt;=7,'Project Timeline'!$C28&lt;=9),"◆",""))</f>
        <v/>
      </c>
      <c r="E24" s="17">
        <f>IF(OR('Project Timeline'!$A28="",'Project Timeline'!$B28="",'Project Timeline'!$C28="",10&gt;'Project Timeline'!$B$5),"",IF(AND('Project Timeline'!$B28&lt;=12,'Project Timeline'!$C28&gt;=10),"■","")&amp;IF(AND('Project Timeline'!$E28&lt;&gt;"",'Project Timeline'!$C28&gt;=10,'Project Timeline'!$C28&lt;=12),"◆",""))</f>
        <v/>
      </c>
      <c r="F24" s="17">
        <f>IF(OR('Project Timeline'!$A28="",'Project Timeline'!$B28="",'Project Timeline'!$C28="",13&gt;'Project Timeline'!$B$5),"",IF(AND('Project Timeline'!$B28&lt;=15,'Project Timeline'!$C28&gt;=13),"■","")&amp;IF(AND('Project Timeline'!$E28&lt;&gt;"",'Project Timeline'!$C28&gt;=13,'Project Timeline'!$C28&lt;=15),"◆",""))</f>
        <v/>
      </c>
      <c r="G24" s="17">
        <f>IF(OR('Project Timeline'!$A28="",'Project Timeline'!$B28="",'Project Timeline'!$C28="",16&gt;'Project Timeline'!$B$5),"",IF(AND('Project Timeline'!$B28&lt;=18,'Project Timeline'!$C28&gt;=16),"■","")&amp;IF(AND('Project Timeline'!$E28&lt;&gt;"",'Project Timeline'!$C28&gt;=16,'Project Timeline'!$C28&lt;=18),"◆",""))</f>
        <v/>
      </c>
      <c r="H24" s="17">
        <f>IF(OR('Project Timeline'!$A28="",'Project Timeline'!$B28="",'Project Timeline'!$C28="",19&gt;'Project Timeline'!$B$5),"",IF(AND('Project Timeline'!$B28&lt;=21,'Project Timeline'!$C28&gt;=19),"■","")&amp;IF(AND('Project Timeline'!$E28&lt;&gt;"",'Project Timeline'!$C28&gt;=19,'Project Timeline'!$C28&lt;=21),"◆",""))</f>
        <v/>
      </c>
      <c r="I24" s="17">
        <f>IF(OR('Project Timeline'!$A28="",'Project Timeline'!$B28="",'Project Timeline'!$C28="",22&gt;'Project Timeline'!$B$5),"",IF(AND('Project Timeline'!$B28&lt;=24,'Project Timeline'!$C28&gt;=22),"■","")&amp;IF(AND('Project Timeline'!$E28&lt;&gt;"",'Project Timeline'!$C28&gt;=22,'Project Timeline'!$C28&lt;=24),"◆",""))</f>
        <v/>
      </c>
      <c r="J24" s="17">
        <f>IF(OR('Project Timeline'!$A28="",'Project Timeline'!$B28="",'Project Timeline'!$C28="",25&gt;'Project Timeline'!$B$5),"",IF(AND('Project Timeline'!$B28&lt;=27,'Project Timeline'!$C28&gt;=25),"■","")&amp;IF(AND('Project Timeline'!$E28&lt;&gt;"",'Project Timeline'!$C28&gt;=25,'Project Timeline'!$C28&lt;=27),"◆",""))</f>
        <v/>
      </c>
      <c r="K24" s="17">
        <f>IF(OR('Project Timeline'!$A28="",'Project Timeline'!$B28="",'Project Timeline'!$C28="",28&gt;'Project Timeline'!$B$5),"",IF(AND('Project Timeline'!$B28&lt;=30,'Project Timeline'!$C28&gt;=28),"■","")&amp;IF(AND('Project Timeline'!$E28&lt;&gt;"",'Project Timeline'!$C28&gt;=28,'Project Timeline'!$C28&lt;=30),"◆",""))</f>
        <v/>
      </c>
      <c r="L24" s="17">
        <f>IF(OR('Project Timeline'!$A28="",'Project Timeline'!$B28="",'Project Timeline'!$C28="",31&gt;'Project Timeline'!$B$5),"",IF(AND('Project Timeline'!$B28&lt;=33,'Project Timeline'!$C28&gt;=31),"■","")&amp;IF(AND('Project Timeline'!$E28&lt;&gt;"",'Project Timeline'!$C28&gt;=31,'Project Timeline'!$C28&lt;=33),"◆",""))</f>
        <v/>
      </c>
      <c r="M24" s="17">
        <f>IF(OR('Project Timeline'!$A28="",'Project Timeline'!$B28="",'Project Timeline'!$C28="",34&gt;'Project Timeline'!$B$5),"",IF(AND('Project Timeline'!$B28&lt;=36,'Project Timeline'!$C28&gt;=34),"■","")&amp;IF(AND('Project Timeline'!$E28&lt;&gt;"",'Project Timeline'!$C28&gt;=34,'Project Timeline'!$C28&lt;=36),"◆",""))</f>
        <v/>
      </c>
      <c r="N24" s="17">
        <f>IF(OR('Project Timeline'!$A28="",'Project Timeline'!$B28="",'Project Timeline'!$C28="",37&gt;'Project Timeline'!$B$5),"",IF(AND('Project Timeline'!$B28&lt;=39,'Project Timeline'!$C28&gt;=37),"■","")&amp;IF(AND('Project Timeline'!$E28&lt;&gt;"",'Project Timeline'!$C28&gt;=37,'Project Timeline'!$C28&lt;=39),"◆",""))</f>
        <v/>
      </c>
      <c r="O24" s="17">
        <f>IF(OR('Project Timeline'!$A28="",'Project Timeline'!$B28="",'Project Timeline'!$C28="",40&gt;'Project Timeline'!$B$5),"",IF(AND('Project Timeline'!$B28&lt;=42,'Project Timeline'!$C28&gt;=40),"■","")&amp;IF(AND('Project Timeline'!$E28&lt;&gt;"",'Project Timeline'!$C28&gt;=40,'Project Timeline'!$C28&lt;=42),"◆",""))</f>
        <v/>
      </c>
      <c r="P24" s="17">
        <f>IF(OR('Project Timeline'!$A28="",'Project Timeline'!$B28="",'Project Timeline'!$C28="",43&gt;'Project Timeline'!$B$5),"",IF(AND('Project Timeline'!$B28&lt;=45,'Project Timeline'!$C28&gt;=43),"■","")&amp;IF(AND('Project Timeline'!$E28&lt;&gt;"",'Project Timeline'!$C28&gt;=43,'Project Timeline'!$C28&lt;=45),"◆",""))</f>
        <v/>
      </c>
      <c r="Q24" s="17">
        <f>IF(OR('Project Timeline'!$A28="",'Project Timeline'!$B28="",'Project Timeline'!$C28="",46&gt;'Project Timeline'!$B$5),"",IF(AND('Project Timeline'!$B28&lt;=48,'Project Timeline'!$C28&gt;=46),"■","")&amp;IF(AND('Project Timeline'!$E28&lt;&gt;"",'Project Timeline'!$C28&gt;=46,'Project Timeline'!$C28&lt;=48),"◆",""))</f>
        <v/>
      </c>
      <c r="R24" s="17">
        <f>IF(OR('Project Timeline'!$A28="",'Project Timeline'!$B28="",'Project Timeline'!$C28="",49&gt;'Project Timeline'!$B$5),"",IF(AND('Project Timeline'!$B28&lt;=51,'Project Timeline'!$C28&gt;=49),"■","")&amp;IF(AND('Project Timeline'!$E28&lt;&gt;"",'Project Timeline'!$C28&gt;=49,'Project Timeline'!$C28&lt;=51),"◆",""))</f>
        <v/>
      </c>
      <c r="S24" s="17">
        <f>IF(OR('Project Timeline'!$A28="",'Project Timeline'!$B28="",'Project Timeline'!$C28="",52&gt;'Project Timeline'!$B$5),"",IF(AND('Project Timeline'!$B28&lt;=54,'Project Timeline'!$C28&gt;=52),"■","")&amp;IF(AND('Project Timeline'!$E28&lt;&gt;"",'Project Timeline'!$C28&gt;=52,'Project Timeline'!$C28&lt;=54),"◆",""))</f>
        <v/>
      </c>
      <c r="T24" s="17">
        <f>IF(OR('Project Timeline'!$A28="",'Project Timeline'!$B28="",'Project Timeline'!$C28="",55&gt;'Project Timeline'!$B$5),"",IF(AND('Project Timeline'!$B28&lt;=57,'Project Timeline'!$C28&gt;=55),"■","")&amp;IF(AND('Project Timeline'!$E28&lt;&gt;"",'Project Timeline'!$C28&gt;=55,'Project Timeline'!$C28&lt;=57),"◆",""))</f>
        <v/>
      </c>
      <c r="U24" s="17">
        <f>IF(OR('Project Timeline'!$A28="",'Project Timeline'!$B28="",'Project Timeline'!$C28="",58&gt;'Project Timeline'!$B$5),"",IF(AND('Project Timeline'!$B28&lt;=60,'Project Timeline'!$C28&gt;=58),"■","")&amp;IF(AND('Project Timeline'!$E28&lt;&gt;"",'Project Timeline'!$C28&gt;=58,'Project Timeline'!$C28&lt;=60),"◆",""))</f>
        <v/>
      </c>
    </row>
    <row r="25">
      <c r="A25" s="14">
        <f>IF('Project Timeline'!A29="","",'Project Timeline'!A29)</f>
        <v/>
      </c>
      <c r="B25" s="17">
        <f>IF(OR('Project Timeline'!$A29="",'Project Timeline'!$B29="",'Project Timeline'!$C29="",1&gt;'Project Timeline'!$B$5),"",IF(AND('Project Timeline'!$B29&lt;=3,'Project Timeline'!$C29&gt;=1),"■","")&amp;IF(AND('Project Timeline'!$E29&lt;&gt;"",'Project Timeline'!$C29&gt;=1,'Project Timeline'!$C29&lt;=3),"◆",""))</f>
        <v/>
      </c>
      <c r="C25" s="17">
        <f>IF(OR('Project Timeline'!$A29="",'Project Timeline'!$B29="",'Project Timeline'!$C29="",4&gt;'Project Timeline'!$B$5),"",IF(AND('Project Timeline'!$B29&lt;=6,'Project Timeline'!$C29&gt;=4),"■","")&amp;IF(AND('Project Timeline'!$E29&lt;&gt;"",'Project Timeline'!$C29&gt;=4,'Project Timeline'!$C29&lt;=6),"◆",""))</f>
        <v/>
      </c>
      <c r="D25" s="17">
        <f>IF(OR('Project Timeline'!$A29="",'Project Timeline'!$B29="",'Project Timeline'!$C29="",7&gt;'Project Timeline'!$B$5),"",IF(AND('Project Timeline'!$B29&lt;=9,'Project Timeline'!$C29&gt;=7),"■","")&amp;IF(AND('Project Timeline'!$E29&lt;&gt;"",'Project Timeline'!$C29&gt;=7,'Project Timeline'!$C29&lt;=9),"◆",""))</f>
        <v/>
      </c>
      <c r="E25" s="17">
        <f>IF(OR('Project Timeline'!$A29="",'Project Timeline'!$B29="",'Project Timeline'!$C29="",10&gt;'Project Timeline'!$B$5),"",IF(AND('Project Timeline'!$B29&lt;=12,'Project Timeline'!$C29&gt;=10),"■","")&amp;IF(AND('Project Timeline'!$E29&lt;&gt;"",'Project Timeline'!$C29&gt;=10,'Project Timeline'!$C29&lt;=12),"◆",""))</f>
        <v/>
      </c>
      <c r="F25" s="17">
        <f>IF(OR('Project Timeline'!$A29="",'Project Timeline'!$B29="",'Project Timeline'!$C29="",13&gt;'Project Timeline'!$B$5),"",IF(AND('Project Timeline'!$B29&lt;=15,'Project Timeline'!$C29&gt;=13),"■","")&amp;IF(AND('Project Timeline'!$E29&lt;&gt;"",'Project Timeline'!$C29&gt;=13,'Project Timeline'!$C29&lt;=15),"◆",""))</f>
        <v/>
      </c>
      <c r="G25" s="17">
        <f>IF(OR('Project Timeline'!$A29="",'Project Timeline'!$B29="",'Project Timeline'!$C29="",16&gt;'Project Timeline'!$B$5),"",IF(AND('Project Timeline'!$B29&lt;=18,'Project Timeline'!$C29&gt;=16),"■","")&amp;IF(AND('Project Timeline'!$E29&lt;&gt;"",'Project Timeline'!$C29&gt;=16,'Project Timeline'!$C29&lt;=18),"◆",""))</f>
        <v/>
      </c>
      <c r="H25" s="17">
        <f>IF(OR('Project Timeline'!$A29="",'Project Timeline'!$B29="",'Project Timeline'!$C29="",19&gt;'Project Timeline'!$B$5),"",IF(AND('Project Timeline'!$B29&lt;=21,'Project Timeline'!$C29&gt;=19),"■","")&amp;IF(AND('Project Timeline'!$E29&lt;&gt;"",'Project Timeline'!$C29&gt;=19,'Project Timeline'!$C29&lt;=21),"◆",""))</f>
        <v/>
      </c>
      <c r="I25" s="17">
        <f>IF(OR('Project Timeline'!$A29="",'Project Timeline'!$B29="",'Project Timeline'!$C29="",22&gt;'Project Timeline'!$B$5),"",IF(AND('Project Timeline'!$B29&lt;=24,'Project Timeline'!$C29&gt;=22),"■","")&amp;IF(AND('Project Timeline'!$E29&lt;&gt;"",'Project Timeline'!$C29&gt;=22,'Project Timeline'!$C29&lt;=24),"◆",""))</f>
        <v/>
      </c>
      <c r="J25" s="17">
        <f>IF(OR('Project Timeline'!$A29="",'Project Timeline'!$B29="",'Project Timeline'!$C29="",25&gt;'Project Timeline'!$B$5),"",IF(AND('Project Timeline'!$B29&lt;=27,'Project Timeline'!$C29&gt;=25),"■","")&amp;IF(AND('Project Timeline'!$E29&lt;&gt;"",'Project Timeline'!$C29&gt;=25,'Project Timeline'!$C29&lt;=27),"◆",""))</f>
        <v/>
      </c>
      <c r="K25" s="17">
        <f>IF(OR('Project Timeline'!$A29="",'Project Timeline'!$B29="",'Project Timeline'!$C29="",28&gt;'Project Timeline'!$B$5),"",IF(AND('Project Timeline'!$B29&lt;=30,'Project Timeline'!$C29&gt;=28),"■","")&amp;IF(AND('Project Timeline'!$E29&lt;&gt;"",'Project Timeline'!$C29&gt;=28,'Project Timeline'!$C29&lt;=30),"◆",""))</f>
        <v/>
      </c>
      <c r="L25" s="17">
        <f>IF(OR('Project Timeline'!$A29="",'Project Timeline'!$B29="",'Project Timeline'!$C29="",31&gt;'Project Timeline'!$B$5),"",IF(AND('Project Timeline'!$B29&lt;=33,'Project Timeline'!$C29&gt;=31),"■","")&amp;IF(AND('Project Timeline'!$E29&lt;&gt;"",'Project Timeline'!$C29&gt;=31,'Project Timeline'!$C29&lt;=33),"◆",""))</f>
        <v/>
      </c>
      <c r="M25" s="17">
        <f>IF(OR('Project Timeline'!$A29="",'Project Timeline'!$B29="",'Project Timeline'!$C29="",34&gt;'Project Timeline'!$B$5),"",IF(AND('Project Timeline'!$B29&lt;=36,'Project Timeline'!$C29&gt;=34),"■","")&amp;IF(AND('Project Timeline'!$E29&lt;&gt;"",'Project Timeline'!$C29&gt;=34,'Project Timeline'!$C29&lt;=36),"◆",""))</f>
        <v/>
      </c>
      <c r="N25" s="17">
        <f>IF(OR('Project Timeline'!$A29="",'Project Timeline'!$B29="",'Project Timeline'!$C29="",37&gt;'Project Timeline'!$B$5),"",IF(AND('Project Timeline'!$B29&lt;=39,'Project Timeline'!$C29&gt;=37),"■","")&amp;IF(AND('Project Timeline'!$E29&lt;&gt;"",'Project Timeline'!$C29&gt;=37,'Project Timeline'!$C29&lt;=39),"◆",""))</f>
        <v/>
      </c>
      <c r="O25" s="17">
        <f>IF(OR('Project Timeline'!$A29="",'Project Timeline'!$B29="",'Project Timeline'!$C29="",40&gt;'Project Timeline'!$B$5),"",IF(AND('Project Timeline'!$B29&lt;=42,'Project Timeline'!$C29&gt;=40),"■","")&amp;IF(AND('Project Timeline'!$E29&lt;&gt;"",'Project Timeline'!$C29&gt;=40,'Project Timeline'!$C29&lt;=42),"◆",""))</f>
        <v/>
      </c>
      <c r="P25" s="17">
        <f>IF(OR('Project Timeline'!$A29="",'Project Timeline'!$B29="",'Project Timeline'!$C29="",43&gt;'Project Timeline'!$B$5),"",IF(AND('Project Timeline'!$B29&lt;=45,'Project Timeline'!$C29&gt;=43),"■","")&amp;IF(AND('Project Timeline'!$E29&lt;&gt;"",'Project Timeline'!$C29&gt;=43,'Project Timeline'!$C29&lt;=45),"◆",""))</f>
        <v/>
      </c>
      <c r="Q25" s="17">
        <f>IF(OR('Project Timeline'!$A29="",'Project Timeline'!$B29="",'Project Timeline'!$C29="",46&gt;'Project Timeline'!$B$5),"",IF(AND('Project Timeline'!$B29&lt;=48,'Project Timeline'!$C29&gt;=46),"■","")&amp;IF(AND('Project Timeline'!$E29&lt;&gt;"",'Project Timeline'!$C29&gt;=46,'Project Timeline'!$C29&lt;=48),"◆",""))</f>
        <v/>
      </c>
      <c r="R25" s="17">
        <f>IF(OR('Project Timeline'!$A29="",'Project Timeline'!$B29="",'Project Timeline'!$C29="",49&gt;'Project Timeline'!$B$5),"",IF(AND('Project Timeline'!$B29&lt;=51,'Project Timeline'!$C29&gt;=49),"■","")&amp;IF(AND('Project Timeline'!$E29&lt;&gt;"",'Project Timeline'!$C29&gt;=49,'Project Timeline'!$C29&lt;=51),"◆",""))</f>
        <v/>
      </c>
      <c r="S25" s="17">
        <f>IF(OR('Project Timeline'!$A29="",'Project Timeline'!$B29="",'Project Timeline'!$C29="",52&gt;'Project Timeline'!$B$5),"",IF(AND('Project Timeline'!$B29&lt;=54,'Project Timeline'!$C29&gt;=52),"■","")&amp;IF(AND('Project Timeline'!$E29&lt;&gt;"",'Project Timeline'!$C29&gt;=52,'Project Timeline'!$C29&lt;=54),"◆",""))</f>
        <v/>
      </c>
      <c r="T25" s="17">
        <f>IF(OR('Project Timeline'!$A29="",'Project Timeline'!$B29="",'Project Timeline'!$C29="",55&gt;'Project Timeline'!$B$5),"",IF(AND('Project Timeline'!$B29&lt;=57,'Project Timeline'!$C29&gt;=55),"■","")&amp;IF(AND('Project Timeline'!$E29&lt;&gt;"",'Project Timeline'!$C29&gt;=55,'Project Timeline'!$C29&lt;=57),"◆",""))</f>
        <v/>
      </c>
      <c r="U25" s="17">
        <f>IF(OR('Project Timeline'!$A29="",'Project Timeline'!$B29="",'Project Timeline'!$C29="",58&gt;'Project Timeline'!$B$5),"",IF(AND('Project Timeline'!$B29&lt;=60,'Project Timeline'!$C29&gt;=58),"■","")&amp;IF(AND('Project Timeline'!$E29&lt;&gt;"",'Project Timeline'!$C29&gt;=58,'Project Timeline'!$C29&lt;=60),"◆",""))</f>
        <v/>
      </c>
    </row>
    <row r="26">
      <c r="A26" s="14">
        <f>IF('Project Timeline'!A30="","",'Project Timeline'!A30)</f>
        <v/>
      </c>
      <c r="B26" s="17">
        <f>IF(OR('Project Timeline'!$A30="",'Project Timeline'!$B30="",'Project Timeline'!$C30="",1&gt;'Project Timeline'!$B$5),"",IF(AND('Project Timeline'!$B30&lt;=3,'Project Timeline'!$C30&gt;=1),"■","")&amp;IF(AND('Project Timeline'!$E30&lt;&gt;"",'Project Timeline'!$C30&gt;=1,'Project Timeline'!$C30&lt;=3),"◆",""))</f>
        <v/>
      </c>
      <c r="C26" s="17">
        <f>IF(OR('Project Timeline'!$A30="",'Project Timeline'!$B30="",'Project Timeline'!$C30="",4&gt;'Project Timeline'!$B$5),"",IF(AND('Project Timeline'!$B30&lt;=6,'Project Timeline'!$C30&gt;=4),"■","")&amp;IF(AND('Project Timeline'!$E30&lt;&gt;"",'Project Timeline'!$C30&gt;=4,'Project Timeline'!$C30&lt;=6),"◆",""))</f>
        <v/>
      </c>
      <c r="D26" s="17">
        <f>IF(OR('Project Timeline'!$A30="",'Project Timeline'!$B30="",'Project Timeline'!$C30="",7&gt;'Project Timeline'!$B$5),"",IF(AND('Project Timeline'!$B30&lt;=9,'Project Timeline'!$C30&gt;=7),"■","")&amp;IF(AND('Project Timeline'!$E30&lt;&gt;"",'Project Timeline'!$C30&gt;=7,'Project Timeline'!$C30&lt;=9),"◆",""))</f>
        <v/>
      </c>
      <c r="E26" s="17">
        <f>IF(OR('Project Timeline'!$A30="",'Project Timeline'!$B30="",'Project Timeline'!$C30="",10&gt;'Project Timeline'!$B$5),"",IF(AND('Project Timeline'!$B30&lt;=12,'Project Timeline'!$C30&gt;=10),"■","")&amp;IF(AND('Project Timeline'!$E30&lt;&gt;"",'Project Timeline'!$C30&gt;=10,'Project Timeline'!$C30&lt;=12),"◆",""))</f>
        <v/>
      </c>
      <c r="F26" s="17">
        <f>IF(OR('Project Timeline'!$A30="",'Project Timeline'!$B30="",'Project Timeline'!$C30="",13&gt;'Project Timeline'!$B$5),"",IF(AND('Project Timeline'!$B30&lt;=15,'Project Timeline'!$C30&gt;=13),"■","")&amp;IF(AND('Project Timeline'!$E30&lt;&gt;"",'Project Timeline'!$C30&gt;=13,'Project Timeline'!$C30&lt;=15),"◆",""))</f>
        <v/>
      </c>
      <c r="G26" s="17">
        <f>IF(OR('Project Timeline'!$A30="",'Project Timeline'!$B30="",'Project Timeline'!$C30="",16&gt;'Project Timeline'!$B$5),"",IF(AND('Project Timeline'!$B30&lt;=18,'Project Timeline'!$C30&gt;=16),"■","")&amp;IF(AND('Project Timeline'!$E30&lt;&gt;"",'Project Timeline'!$C30&gt;=16,'Project Timeline'!$C30&lt;=18),"◆",""))</f>
        <v/>
      </c>
      <c r="H26" s="17">
        <f>IF(OR('Project Timeline'!$A30="",'Project Timeline'!$B30="",'Project Timeline'!$C30="",19&gt;'Project Timeline'!$B$5),"",IF(AND('Project Timeline'!$B30&lt;=21,'Project Timeline'!$C30&gt;=19),"■","")&amp;IF(AND('Project Timeline'!$E30&lt;&gt;"",'Project Timeline'!$C30&gt;=19,'Project Timeline'!$C30&lt;=21),"◆",""))</f>
        <v/>
      </c>
      <c r="I26" s="17">
        <f>IF(OR('Project Timeline'!$A30="",'Project Timeline'!$B30="",'Project Timeline'!$C30="",22&gt;'Project Timeline'!$B$5),"",IF(AND('Project Timeline'!$B30&lt;=24,'Project Timeline'!$C30&gt;=22),"■","")&amp;IF(AND('Project Timeline'!$E30&lt;&gt;"",'Project Timeline'!$C30&gt;=22,'Project Timeline'!$C30&lt;=24),"◆",""))</f>
        <v/>
      </c>
      <c r="J26" s="17">
        <f>IF(OR('Project Timeline'!$A30="",'Project Timeline'!$B30="",'Project Timeline'!$C30="",25&gt;'Project Timeline'!$B$5),"",IF(AND('Project Timeline'!$B30&lt;=27,'Project Timeline'!$C30&gt;=25),"■","")&amp;IF(AND('Project Timeline'!$E30&lt;&gt;"",'Project Timeline'!$C30&gt;=25,'Project Timeline'!$C30&lt;=27),"◆",""))</f>
        <v/>
      </c>
      <c r="K26" s="17">
        <f>IF(OR('Project Timeline'!$A30="",'Project Timeline'!$B30="",'Project Timeline'!$C30="",28&gt;'Project Timeline'!$B$5),"",IF(AND('Project Timeline'!$B30&lt;=30,'Project Timeline'!$C30&gt;=28),"■","")&amp;IF(AND('Project Timeline'!$E30&lt;&gt;"",'Project Timeline'!$C30&gt;=28,'Project Timeline'!$C30&lt;=30),"◆",""))</f>
        <v/>
      </c>
      <c r="L26" s="17">
        <f>IF(OR('Project Timeline'!$A30="",'Project Timeline'!$B30="",'Project Timeline'!$C30="",31&gt;'Project Timeline'!$B$5),"",IF(AND('Project Timeline'!$B30&lt;=33,'Project Timeline'!$C30&gt;=31),"■","")&amp;IF(AND('Project Timeline'!$E30&lt;&gt;"",'Project Timeline'!$C30&gt;=31,'Project Timeline'!$C30&lt;=33),"◆",""))</f>
        <v/>
      </c>
      <c r="M26" s="17">
        <f>IF(OR('Project Timeline'!$A30="",'Project Timeline'!$B30="",'Project Timeline'!$C30="",34&gt;'Project Timeline'!$B$5),"",IF(AND('Project Timeline'!$B30&lt;=36,'Project Timeline'!$C30&gt;=34),"■","")&amp;IF(AND('Project Timeline'!$E30&lt;&gt;"",'Project Timeline'!$C30&gt;=34,'Project Timeline'!$C30&lt;=36),"◆",""))</f>
        <v/>
      </c>
      <c r="N26" s="17">
        <f>IF(OR('Project Timeline'!$A30="",'Project Timeline'!$B30="",'Project Timeline'!$C30="",37&gt;'Project Timeline'!$B$5),"",IF(AND('Project Timeline'!$B30&lt;=39,'Project Timeline'!$C30&gt;=37),"■","")&amp;IF(AND('Project Timeline'!$E30&lt;&gt;"",'Project Timeline'!$C30&gt;=37,'Project Timeline'!$C30&lt;=39),"◆",""))</f>
        <v/>
      </c>
      <c r="O26" s="17">
        <f>IF(OR('Project Timeline'!$A30="",'Project Timeline'!$B30="",'Project Timeline'!$C30="",40&gt;'Project Timeline'!$B$5),"",IF(AND('Project Timeline'!$B30&lt;=42,'Project Timeline'!$C30&gt;=40),"■","")&amp;IF(AND('Project Timeline'!$E30&lt;&gt;"",'Project Timeline'!$C30&gt;=40,'Project Timeline'!$C30&lt;=42),"◆",""))</f>
        <v/>
      </c>
      <c r="P26" s="17">
        <f>IF(OR('Project Timeline'!$A30="",'Project Timeline'!$B30="",'Project Timeline'!$C30="",43&gt;'Project Timeline'!$B$5),"",IF(AND('Project Timeline'!$B30&lt;=45,'Project Timeline'!$C30&gt;=43),"■","")&amp;IF(AND('Project Timeline'!$E30&lt;&gt;"",'Project Timeline'!$C30&gt;=43,'Project Timeline'!$C30&lt;=45),"◆",""))</f>
        <v/>
      </c>
      <c r="Q26" s="17">
        <f>IF(OR('Project Timeline'!$A30="",'Project Timeline'!$B30="",'Project Timeline'!$C30="",46&gt;'Project Timeline'!$B$5),"",IF(AND('Project Timeline'!$B30&lt;=48,'Project Timeline'!$C30&gt;=46),"■","")&amp;IF(AND('Project Timeline'!$E30&lt;&gt;"",'Project Timeline'!$C30&gt;=46,'Project Timeline'!$C30&lt;=48),"◆",""))</f>
        <v/>
      </c>
      <c r="R26" s="17">
        <f>IF(OR('Project Timeline'!$A30="",'Project Timeline'!$B30="",'Project Timeline'!$C30="",49&gt;'Project Timeline'!$B$5),"",IF(AND('Project Timeline'!$B30&lt;=51,'Project Timeline'!$C30&gt;=49),"■","")&amp;IF(AND('Project Timeline'!$E30&lt;&gt;"",'Project Timeline'!$C30&gt;=49,'Project Timeline'!$C30&lt;=51),"◆",""))</f>
        <v/>
      </c>
      <c r="S26" s="17">
        <f>IF(OR('Project Timeline'!$A30="",'Project Timeline'!$B30="",'Project Timeline'!$C30="",52&gt;'Project Timeline'!$B$5),"",IF(AND('Project Timeline'!$B30&lt;=54,'Project Timeline'!$C30&gt;=52),"■","")&amp;IF(AND('Project Timeline'!$E30&lt;&gt;"",'Project Timeline'!$C30&gt;=52,'Project Timeline'!$C30&lt;=54),"◆",""))</f>
        <v/>
      </c>
      <c r="T26" s="17">
        <f>IF(OR('Project Timeline'!$A30="",'Project Timeline'!$B30="",'Project Timeline'!$C30="",55&gt;'Project Timeline'!$B$5),"",IF(AND('Project Timeline'!$B30&lt;=57,'Project Timeline'!$C30&gt;=55),"■","")&amp;IF(AND('Project Timeline'!$E30&lt;&gt;"",'Project Timeline'!$C30&gt;=55,'Project Timeline'!$C30&lt;=57),"◆",""))</f>
        <v/>
      </c>
      <c r="U26" s="17">
        <f>IF(OR('Project Timeline'!$A30="",'Project Timeline'!$B30="",'Project Timeline'!$C30="",58&gt;'Project Timeline'!$B$5),"",IF(AND('Project Timeline'!$B30&lt;=60,'Project Timeline'!$C30&gt;=58),"■","")&amp;IF(AND('Project Timeline'!$E30&lt;&gt;"",'Project Timeline'!$C30&gt;=58,'Project Timeline'!$C30&lt;=60),"◆",""))</f>
        <v/>
      </c>
    </row>
    <row r="27">
      <c r="A27" s="14">
        <f>IF('Project Timeline'!A31="","",'Project Timeline'!A31)</f>
        <v/>
      </c>
      <c r="B27" s="17">
        <f>IF(OR('Project Timeline'!$A31="",'Project Timeline'!$B31="",'Project Timeline'!$C31="",1&gt;'Project Timeline'!$B$5),"",IF(AND('Project Timeline'!$B31&lt;=3,'Project Timeline'!$C31&gt;=1),"■","")&amp;IF(AND('Project Timeline'!$E31&lt;&gt;"",'Project Timeline'!$C31&gt;=1,'Project Timeline'!$C31&lt;=3),"◆",""))</f>
        <v/>
      </c>
      <c r="C27" s="17">
        <f>IF(OR('Project Timeline'!$A31="",'Project Timeline'!$B31="",'Project Timeline'!$C31="",4&gt;'Project Timeline'!$B$5),"",IF(AND('Project Timeline'!$B31&lt;=6,'Project Timeline'!$C31&gt;=4),"■","")&amp;IF(AND('Project Timeline'!$E31&lt;&gt;"",'Project Timeline'!$C31&gt;=4,'Project Timeline'!$C31&lt;=6),"◆",""))</f>
        <v/>
      </c>
      <c r="D27" s="17">
        <f>IF(OR('Project Timeline'!$A31="",'Project Timeline'!$B31="",'Project Timeline'!$C31="",7&gt;'Project Timeline'!$B$5),"",IF(AND('Project Timeline'!$B31&lt;=9,'Project Timeline'!$C31&gt;=7),"■","")&amp;IF(AND('Project Timeline'!$E31&lt;&gt;"",'Project Timeline'!$C31&gt;=7,'Project Timeline'!$C31&lt;=9),"◆",""))</f>
        <v/>
      </c>
      <c r="E27" s="17">
        <f>IF(OR('Project Timeline'!$A31="",'Project Timeline'!$B31="",'Project Timeline'!$C31="",10&gt;'Project Timeline'!$B$5),"",IF(AND('Project Timeline'!$B31&lt;=12,'Project Timeline'!$C31&gt;=10),"■","")&amp;IF(AND('Project Timeline'!$E31&lt;&gt;"",'Project Timeline'!$C31&gt;=10,'Project Timeline'!$C31&lt;=12),"◆",""))</f>
        <v/>
      </c>
      <c r="F27" s="17">
        <f>IF(OR('Project Timeline'!$A31="",'Project Timeline'!$B31="",'Project Timeline'!$C31="",13&gt;'Project Timeline'!$B$5),"",IF(AND('Project Timeline'!$B31&lt;=15,'Project Timeline'!$C31&gt;=13),"■","")&amp;IF(AND('Project Timeline'!$E31&lt;&gt;"",'Project Timeline'!$C31&gt;=13,'Project Timeline'!$C31&lt;=15),"◆",""))</f>
        <v/>
      </c>
      <c r="G27" s="17">
        <f>IF(OR('Project Timeline'!$A31="",'Project Timeline'!$B31="",'Project Timeline'!$C31="",16&gt;'Project Timeline'!$B$5),"",IF(AND('Project Timeline'!$B31&lt;=18,'Project Timeline'!$C31&gt;=16),"■","")&amp;IF(AND('Project Timeline'!$E31&lt;&gt;"",'Project Timeline'!$C31&gt;=16,'Project Timeline'!$C31&lt;=18),"◆",""))</f>
        <v/>
      </c>
      <c r="H27" s="17">
        <f>IF(OR('Project Timeline'!$A31="",'Project Timeline'!$B31="",'Project Timeline'!$C31="",19&gt;'Project Timeline'!$B$5),"",IF(AND('Project Timeline'!$B31&lt;=21,'Project Timeline'!$C31&gt;=19),"■","")&amp;IF(AND('Project Timeline'!$E31&lt;&gt;"",'Project Timeline'!$C31&gt;=19,'Project Timeline'!$C31&lt;=21),"◆",""))</f>
        <v/>
      </c>
      <c r="I27" s="17">
        <f>IF(OR('Project Timeline'!$A31="",'Project Timeline'!$B31="",'Project Timeline'!$C31="",22&gt;'Project Timeline'!$B$5),"",IF(AND('Project Timeline'!$B31&lt;=24,'Project Timeline'!$C31&gt;=22),"■","")&amp;IF(AND('Project Timeline'!$E31&lt;&gt;"",'Project Timeline'!$C31&gt;=22,'Project Timeline'!$C31&lt;=24),"◆",""))</f>
        <v/>
      </c>
      <c r="J27" s="17">
        <f>IF(OR('Project Timeline'!$A31="",'Project Timeline'!$B31="",'Project Timeline'!$C31="",25&gt;'Project Timeline'!$B$5),"",IF(AND('Project Timeline'!$B31&lt;=27,'Project Timeline'!$C31&gt;=25),"■","")&amp;IF(AND('Project Timeline'!$E31&lt;&gt;"",'Project Timeline'!$C31&gt;=25,'Project Timeline'!$C31&lt;=27),"◆",""))</f>
        <v/>
      </c>
      <c r="K27" s="17">
        <f>IF(OR('Project Timeline'!$A31="",'Project Timeline'!$B31="",'Project Timeline'!$C31="",28&gt;'Project Timeline'!$B$5),"",IF(AND('Project Timeline'!$B31&lt;=30,'Project Timeline'!$C31&gt;=28),"■","")&amp;IF(AND('Project Timeline'!$E31&lt;&gt;"",'Project Timeline'!$C31&gt;=28,'Project Timeline'!$C31&lt;=30),"◆",""))</f>
        <v/>
      </c>
      <c r="L27" s="17">
        <f>IF(OR('Project Timeline'!$A31="",'Project Timeline'!$B31="",'Project Timeline'!$C31="",31&gt;'Project Timeline'!$B$5),"",IF(AND('Project Timeline'!$B31&lt;=33,'Project Timeline'!$C31&gt;=31),"■","")&amp;IF(AND('Project Timeline'!$E31&lt;&gt;"",'Project Timeline'!$C31&gt;=31,'Project Timeline'!$C31&lt;=33),"◆",""))</f>
        <v/>
      </c>
      <c r="M27" s="17">
        <f>IF(OR('Project Timeline'!$A31="",'Project Timeline'!$B31="",'Project Timeline'!$C31="",34&gt;'Project Timeline'!$B$5),"",IF(AND('Project Timeline'!$B31&lt;=36,'Project Timeline'!$C31&gt;=34),"■","")&amp;IF(AND('Project Timeline'!$E31&lt;&gt;"",'Project Timeline'!$C31&gt;=34,'Project Timeline'!$C31&lt;=36),"◆",""))</f>
        <v/>
      </c>
      <c r="N27" s="17">
        <f>IF(OR('Project Timeline'!$A31="",'Project Timeline'!$B31="",'Project Timeline'!$C31="",37&gt;'Project Timeline'!$B$5),"",IF(AND('Project Timeline'!$B31&lt;=39,'Project Timeline'!$C31&gt;=37),"■","")&amp;IF(AND('Project Timeline'!$E31&lt;&gt;"",'Project Timeline'!$C31&gt;=37,'Project Timeline'!$C31&lt;=39),"◆",""))</f>
        <v/>
      </c>
      <c r="O27" s="17">
        <f>IF(OR('Project Timeline'!$A31="",'Project Timeline'!$B31="",'Project Timeline'!$C31="",40&gt;'Project Timeline'!$B$5),"",IF(AND('Project Timeline'!$B31&lt;=42,'Project Timeline'!$C31&gt;=40),"■","")&amp;IF(AND('Project Timeline'!$E31&lt;&gt;"",'Project Timeline'!$C31&gt;=40,'Project Timeline'!$C31&lt;=42),"◆",""))</f>
        <v/>
      </c>
      <c r="P27" s="17">
        <f>IF(OR('Project Timeline'!$A31="",'Project Timeline'!$B31="",'Project Timeline'!$C31="",43&gt;'Project Timeline'!$B$5),"",IF(AND('Project Timeline'!$B31&lt;=45,'Project Timeline'!$C31&gt;=43),"■","")&amp;IF(AND('Project Timeline'!$E31&lt;&gt;"",'Project Timeline'!$C31&gt;=43,'Project Timeline'!$C31&lt;=45),"◆",""))</f>
        <v/>
      </c>
      <c r="Q27" s="17">
        <f>IF(OR('Project Timeline'!$A31="",'Project Timeline'!$B31="",'Project Timeline'!$C31="",46&gt;'Project Timeline'!$B$5),"",IF(AND('Project Timeline'!$B31&lt;=48,'Project Timeline'!$C31&gt;=46),"■","")&amp;IF(AND('Project Timeline'!$E31&lt;&gt;"",'Project Timeline'!$C31&gt;=46,'Project Timeline'!$C31&lt;=48),"◆",""))</f>
        <v/>
      </c>
      <c r="R27" s="17">
        <f>IF(OR('Project Timeline'!$A31="",'Project Timeline'!$B31="",'Project Timeline'!$C31="",49&gt;'Project Timeline'!$B$5),"",IF(AND('Project Timeline'!$B31&lt;=51,'Project Timeline'!$C31&gt;=49),"■","")&amp;IF(AND('Project Timeline'!$E31&lt;&gt;"",'Project Timeline'!$C31&gt;=49,'Project Timeline'!$C31&lt;=51),"◆",""))</f>
        <v/>
      </c>
      <c r="S27" s="17">
        <f>IF(OR('Project Timeline'!$A31="",'Project Timeline'!$B31="",'Project Timeline'!$C31="",52&gt;'Project Timeline'!$B$5),"",IF(AND('Project Timeline'!$B31&lt;=54,'Project Timeline'!$C31&gt;=52),"■","")&amp;IF(AND('Project Timeline'!$E31&lt;&gt;"",'Project Timeline'!$C31&gt;=52,'Project Timeline'!$C31&lt;=54),"◆",""))</f>
        <v/>
      </c>
      <c r="T27" s="17">
        <f>IF(OR('Project Timeline'!$A31="",'Project Timeline'!$B31="",'Project Timeline'!$C31="",55&gt;'Project Timeline'!$B$5),"",IF(AND('Project Timeline'!$B31&lt;=57,'Project Timeline'!$C31&gt;=55),"■","")&amp;IF(AND('Project Timeline'!$E31&lt;&gt;"",'Project Timeline'!$C31&gt;=55,'Project Timeline'!$C31&lt;=57),"◆",""))</f>
        <v/>
      </c>
      <c r="U27" s="17">
        <f>IF(OR('Project Timeline'!$A31="",'Project Timeline'!$B31="",'Project Timeline'!$C31="",58&gt;'Project Timeline'!$B$5),"",IF(AND('Project Timeline'!$B31&lt;=60,'Project Timeline'!$C31&gt;=58),"■","")&amp;IF(AND('Project Timeline'!$E31&lt;&gt;"",'Project Timeline'!$C31&gt;=58,'Project Timeline'!$C31&lt;=60),"◆",""))</f>
        <v/>
      </c>
    </row>
    <row r="28">
      <c r="A28" s="14">
        <f>IF('Project Timeline'!A32="","",'Project Timeline'!A32)</f>
        <v/>
      </c>
      <c r="B28" s="17">
        <f>IF(OR('Project Timeline'!$A32="",'Project Timeline'!$B32="",'Project Timeline'!$C32="",1&gt;'Project Timeline'!$B$5),"",IF(AND('Project Timeline'!$B32&lt;=3,'Project Timeline'!$C32&gt;=1),"■","")&amp;IF(AND('Project Timeline'!$E32&lt;&gt;"",'Project Timeline'!$C32&gt;=1,'Project Timeline'!$C32&lt;=3),"◆",""))</f>
        <v/>
      </c>
      <c r="C28" s="17">
        <f>IF(OR('Project Timeline'!$A32="",'Project Timeline'!$B32="",'Project Timeline'!$C32="",4&gt;'Project Timeline'!$B$5),"",IF(AND('Project Timeline'!$B32&lt;=6,'Project Timeline'!$C32&gt;=4),"■","")&amp;IF(AND('Project Timeline'!$E32&lt;&gt;"",'Project Timeline'!$C32&gt;=4,'Project Timeline'!$C32&lt;=6),"◆",""))</f>
        <v/>
      </c>
      <c r="D28" s="17">
        <f>IF(OR('Project Timeline'!$A32="",'Project Timeline'!$B32="",'Project Timeline'!$C32="",7&gt;'Project Timeline'!$B$5),"",IF(AND('Project Timeline'!$B32&lt;=9,'Project Timeline'!$C32&gt;=7),"■","")&amp;IF(AND('Project Timeline'!$E32&lt;&gt;"",'Project Timeline'!$C32&gt;=7,'Project Timeline'!$C32&lt;=9),"◆",""))</f>
        <v/>
      </c>
      <c r="E28" s="17">
        <f>IF(OR('Project Timeline'!$A32="",'Project Timeline'!$B32="",'Project Timeline'!$C32="",10&gt;'Project Timeline'!$B$5),"",IF(AND('Project Timeline'!$B32&lt;=12,'Project Timeline'!$C32&gt;=10),"■","")&amp;IF(AND('Project Timeline'!$E32&lt;&gt;"",'Project Timeline'!$C32&gt;=10,'Project Timeline'!$C32&lt;=12),"◆",""))</f>
        <v/>
      </c>
      <c r="F28" s="17">
        <f>IF(OR('Project Timeline'!$A32="",'Project Timeline'!$B32="",'Project Timeline'!$C32="",13&gt;'Project Timeline'!$B$5),"",IF(AND('Project Timeline'!$B32&lt;=15,'Project Timeline'!$C32&gt;=13),"■","")&amp;IF(AND('Project Timeline'!$E32&lt;&gt;"",'Project Timeline'!$C32&gt;=13,'Project Timeline'!$C32&lt;=15),"◆",""))</f>
        <v/>
      </c>
      <c r="G28" s="17">
        <f>IF(OR('Project Timeline'!$A32="",'Project Timeline'!$B32="",'Project Timeline'!$C32="",16&gt;'Project Timeline'!$B$5),"",IF(AND('Project Timeline'!$B32&lt;=18,'Project Timeline'!$C32&gt;=16),"■","")&amp;IF(AND('Project Timeline'!$E32&lt;&gt;"",'Project Timeline'!$C32&gt;=16,'Project Timeline'!$C32&lt;=18),"◆",""))</f>
        <v/>
      </c>
      <c r="H28" s="17">
        <f>IF(OR('Project Timeline'!$A32="",'Project Timeline'!$B32="",'Project Timeline'!$C32="",19&gt;'Project Timeline'!$B$5),"",IF(AND('Project Timeline'!$B32&lt;=21,'Project Timeline'!$C32&gt;=19),"■","")&amp;IF(AND('Project Timeline'!$E32&lt;&gt;"",'Project Timeline'!$C32&gt;=19,'Project Timeline'!$C32&lt;=21),"◆",""))</f>
        <v/>
      </c>
      <c r="I28" s="17">
        <f>IF(OR('Project Timeline'!$A32="",'Project Timeline'!$B32="",'Project Timeline'!$C32="",22&gt;'Project Timeline'!$B$5),"",IF(AND('Project Timeline'!$B32&lt;=24,'Project Timeline'!$C32&gt;=22),"■","")&amp;IF(AND('Project Timeline'!$E32&lt;&gt;"",'Project Timeline'!$C32&gt;=22,'Project Timeline'!$C32&lt;=24),"◆",""))</f>
        <v/>
      </c>
      <c r="J28" s="17">
        <f>IF(OR('Project Timeline'!$A32="",'Project Timeline'!$B32="",'Project Timeline'!$C32="",25&gt;'Project Timeline'!$B$5),"",IF(AND('Project Timeline'!$B32&lt;=27,'Project Timeline'!$C32&gt;=25),"■","")&amp;IF(AND('Project Timeline'!$E32&lt;&gt;"",'Project Timeline'!$C32&gt;=25,'Project Timeline'!$C32&lt;=27),"◆",""))</f>
        <v/>
      </c>
      <c r="K28" s="17">
        <f>IF(OR('Project Timeline'!$A32="",'Project Timeline'!$B32="",'Project Timeline'!$C32="",28&gt;'Project Timeline'!$B$5),"",IF(AND('Project Timeline'!$B32&lt;=30,'Project Timeline'!$C32&gt;=28),"■","")&amp;IF(AND('Project Timeline'!$E32&lt;&gt;"",'Project Timeline'!$C32&gt;=28,'Project Timeline'!$C32&lt;=30),"◆",""))</f>
        <v/>
      </c>
      <c r="L28" s="17">
        <f>IF(OR('Project Timeline'!$A32="",'Project Timeline'!$B32="",'Project Timeline'!$C32="",31&gt;'Project Timeline'!$B$5),"",IF(AND('Project Timeline'!$B32&lt;=33,'Project Timeline'!$C32&gt;=31),"■","")&amp;IF(AND('Project Timeline'!$E32&lt;&gt;"",'Project Timeline'!$C32&gt;=31,'Project Timeline'!$C32&lt;=33),"◆",""))</f>
        <v/>
      </c>
      <c r="M28" s="17">
        <f>IF(OR('Project Timeline'!$A32="",'Project Timeline'!$B32="",'Project Timeline'!$C32="",34&gt;'Project Timeline'!$B$5),"",IF(AND('Project Timeline'!$B32&lt;=36,'Project Timeline'!$C32&gt;=34),"■","")&amp;IF(AND('Project Timeline'!$E32&lt;&gt;"",'Project Timeline'!$C32&gt;=34,'Project Timeline'!$C32&lt;=36),"◆",""))</f>
        <v/>
      </c>
      <c r="N28" s="17">
        <f>IF(OR('Project Timeline'!$A32="",'Project Timeline'!$B32="",'Project Timeline'!$C32="",37&gt;'Project Timeline'!$B$5),"",IF(AND('Project Timeline'!$B32&lt;=39,'Project Timeline'!$C32&gt;=37),"■","")&amp;IF(AND('Project Timeline'!$E32&lt;&gt;"",'Project Timeline'!$C32&gt;=37,'Project Timeline'!$C32&lt;=39),"◆",""))</f>
        <v/>
      </c>
      <c r="O28" s="17">
        <f>IF(OR('Project Timeline'!$A32="",'Project Timeline'!$B32="",'Project Timeline'!$C32="",40&gt;'Project Timeline'!$B$5),"",IF(AND('Project Timeline'!$B32&lt;=42,'Project Timeline'!$C32&gt;=40),"■","")&amp;IF(AND('Project Timeline'!$E32&lt;&gt;"",'Project Timeline'!$C32&gt;=40,'Project Timeline'!$C32&lt;=42),"◆",""))</f>
        <v/>
      </c>
      <c r="P28" s="17">
        <f>IF(OR('Project Timeline'!$A32="",'Project Timeline'!$B32="",'Project Timeline'!$C32="",43&gt;'Project Timeline'!$B$5),"",IF(AND('Project Timeline'!$B32&lt;=45,'Project Timeline'!$C32&gt;=43),"■","")&amp;IF(AND('Project Timeline'!$E32&lt;&gt;"",'Project Timeline'!$C32&gt;=43,'Project Timeline'!$C32&lt;=45),"◆",""))</f>
        <v/>
      </c>
      <c r="Q28" s="17">
        <f>IF(OR('Project Timeline'!$A32="",'Project Timeline'!$B32="",'Project Timeline'!$C32="",46&gt;'Project Timeline'!$B$5),"",IF(AND('Project Timeline'!$B32&lt;=48,'Project Timeline'!$C32&gt;=46),"■","")&amp;IF(AND('Project Timeline'!$E32&lt;&gt;"",'Project Timeline'!$C32&gt;=46,'Project Timeline'!$C32&lt;=48),"◆",""))</f>
        <v/>
      </c>
      <c r="R28" s="17">
        <f>IF(OR('Project Timeline'!$A32="",'Project Timeline'!$B32="",'Project Timeline'!$C32="",49&gt;'Project Timeline'!$B$5),"",IF(AND('Project Timeline'!$B32&lt;=51,'Project Timeline'!$C32&gt;=49),"■","")&amp;IF(AND('Project Timeline'!$E32&lt;&gt;"",'Project Timeline'!$C32&gt;=49,'Project Timeline'!$C32&lt;=51),"◆",""))</f>
        <v/>
      </c>
      <c r="S28" s="17">
        <f>IF(OR('Project Timeline'!$A32="",'Project Timeline'!$B32="",'Project Timeline'!$C32="",52&gt;'Project Timeline'!$B$5),"",IF(AND('Project Timeline'!$B32&lt;=54,'Project Timeline'!$C32&gt;=52),"■","")&amp;IF(AND('Project Timeline'!$E32&lt;&gt;"",'Project Timeline'!$C32&gt;=52,'Project Timeline'!$C32&lt;=54),"◆",""))</f>
        <v/>
      </c>
      <c r="T28" s="17">
        <f>IF(OR('Project Timeline'!$A32="",'Project Timeline'!$B32="",'Project Timeline'!$C32="",55&gt;'Project Timeline'!$B$5),"",IF(AND('Project Timeline'!$B32&lt;=57,'Project Timeline'!$C32&gt;=55),"■","")&amp;IF(AND('Project Timeline'!$E32&lt;&gt;"",'Project Timeline'!$C32&gt;=55,'Project Timeline'!$C32&lt;=57),"◆",""))</f>
        <v/>
      </c>
      <c r="U28" s="17">
        <f>IF(OR('Project Timeline'!$A32="",'Project Timeline'!$B32="",'Project Timeline'!$C32="",58&gt;'Project Timeline'!$B$5),"",IF(AND('Project Timeline'!$B32&lt;=60,'Project Timeline'!$C32&gt;=58),"■","")&amp;IF(AND('Project Timeline'!$E32&lt;&gt;"",'Project Timeline'!$C32&gt;=58,'Project Timeline'!$C32&lt;=60),"◆",""))</f>
        <v/>
      </c>
    </row>
    <row r="29">
      <c r="A29" s="14">
        <f>IF('Project Timeline'!A33="","",'Project Timeline'!A33)</f>
        <v/>
      </c>
      <c r="B29" s="17">
        <f>IF(OR('Project Timeline'!$A33="",'Project Timeline'!$B33="",'Project Timeline'!$C33="",1&gt;'Project Timeline'!$B$5),"",IF(AND('Project Timeline'!$B33&lt;=3,'Project Timeline'!$C33&gt;=1),"■","")&amp;IF(AND('Project Timeline'!$E33&lt;&gt;"",'Project Timeline'!$C33&gt;=1,'Project Timeline'!$C33&lt;=3),"◆",""))</f>
        <v/>
      </c>
      <c r="C29" s="17">
        <f>IF(OR('Project Timeline'!$A33="",'Project Timeline'!$B33="",'Project Timeline'!$C33="",4&gt;'Project Timeline'!$B$5),"",IF(AND('Project Timeline'!$B33&lt;=6,'Project Timeline'!$C33&gt;=4),"■","")&amp;IF(AND('Project Timeline'!$E33&lt;&gt;"",'Project Timeline'!$C33&gt;=4,'Project Timeline'!$C33&lt;=6),"◆",""))</f>
        <v/>
      </c>
      <c r="D29" s="17">
        <f>IF(OR('Project Timeline'!$A33="",'Project Timeline'!$B33="",'Project Timeline'!$C33="",7&gt;'Project Timeline'!$B$5),"",IF(AND('Project Timeline'!$B33&lt;=9,'Project Timeline'!$C33&gt;=7),"■","")&amp;IF(AND('Project Timeline'!$E33&lt;&gt;"",'Project Timeline'!$C33&gt;=7,'Project Timeline'!$C33&lt;=9),"◆",""))</f>
        <v/>
      </c>
      <c r="E29" s="17">
        <f>IF(OR('Project Timeline'!$A33="",'Project Timeline'!$B33="",'Project Timeline'!$C33="",10&gt;'Project Timeline'!$B$5),"",IF(AND('Project Timeline'!$B33&lt;=12,'Project Timeline'!$C33&gt;=10),"■","")&amp;IF(AND('Project Timeline'!$E33&lt;&gt;"",'Project Timeline'!$C33&gt;=10,'Project Timeline'!$C33&lt;=12),"◆",""))</f>
        <v/>
      </c>
      <c r="F29" s="17">
        <f>IF(OR('Project Timeline'!$A33="",'Project Timeline'!$B33="",'Project Timeline'!$C33="",13&gt;'Project Timeline'!$B$5),"",IF(AND('Project Timeline'!$B33&lt;=15,'Project Timeline'!$C33&gt;=13),"■","")&amp;IF(AND('Project Timeline'!$E33&lt;&gt;"",'Project Timeline'!$C33&gt;=13,'Project Timeline'!$C33&lt;=15),"◆",""))</f>
        <v/>
      </c>
      <c r="G29" s="17">
        <f>IF(OR('Project Timeline'!$A33="",'Project Timeline'!$B33="",'Project Timeline'!$C33="",16&gt;'Project Timeline'!$B$5),"",IF(AND('Project Timeline'!$B33&lt;=18,'Project Timeline'!$C33&gt;=16),"■","")&amp;IF(AND('Project Timeline'!$E33&lt;&gt;"",'Project Timeline'!$C33&gt;=16,'Project Timeline'!$C33&lt;=18),"◆",""))</f>
        <v/>
      </c>
      <c r="H29" s="17">
        <f>IF(OR('Project Timeline'!$A33="",'Project Timeline'!$B33="",'Project Timeline'!$C33="",19&gt;'Project Timeline'!$B$5),"",IF(AND('Project Timeline'!$B33&lt;=21,'Project Timeline'!$C33&gt;=19),"■","")&amp;IF(AND('Project Timeline'!$E33&lt;&gt;"",'Project Timeline'!$C33&gt;=19,'Project Timeline'!$C33&lt;=21),"◆",""))</f>
        <v/>
      </c>
      <c r="I29" s="17">
        <f>IF(OR('Project Timeline'!$A33="",'Project Timeline'!$B33="",'Project Timeline'!$C33="",22&gt;'Project Timeline'!$B$5),"",IF(AND('Project Timeline'!$B33&lt;=24,'Project Timeline'!$C33&gt;=22),"■","")&amp;IF(AND('Project Timeline'!$E33&lt;&gt;"",'Project Timeline'!$C33&gt;=22,'Project Timeline'!$C33&lt;=24),"◆",""))</f>
        <v/>
      </c>
      <c r="J29" s="17">
        <f>IF(OR('Project Timeline'!$A33="",'Project Timeline'!$B33="",'Project Timeline'!$C33="",25&gt;'Project Timeline'!$B$5),"",IF(AND('Project Timeline'!$B33&lt;=27,'Project Timeline'!$C33&gt;=25),"■","")&amp;IF(AND('Project Timeline'!$E33&lt;&gt;"",'Project Timeline'!$C33&gt;=25,'Project Timeline'!$C33&lt;=27),"◆",""))</f>
        <v/>
      </c>
      <c r="K29" s="17">
        <f>IF(OR('Project Timeline'!$A33="",'Project Timeline'!$B33="",'Project Timeline'!$C33="",28&gt;'Project Timeline'!$B$5),"",IF(AND('Project Timeline'!$B33&lt;=30,'Project Timeline'!$C33&gt;=28),"■","")&amp;IF(AND('Project Timeline'!$E33&lt;&gt;"",'Project Timeline'!$C33&gt;=28,'Project Timeline'!$C33&lt;=30),"◆",""))</f>
        <v/>
      </c>
      <c r="L29" s="17">
        <f>IF(OR('Project Timeline'!$A33="",'Project Timeline'!$B33="",'Project Timeline'!$C33="",31&gt;'Project Timeline'!$B$5),"",IF(AND('Project Timeline'!$B33&lt;=33,'Project Timeline'!$C33&gt;=31),"■","")&amp;IF(AND('Project Timeline'!$E33&lt;&gt;"",'Project Timeline'!$C33&gt;=31,'Project Timeline'!$C33&lt;=33),"◆",""))</f>
        <v/>
      </c>
      <c r="M29" s="17">
        <f>IF(OR('Project Timeline'!$A33="",'Project Timeline'!$B33="",'Project Timeline'!$C33="",34&gt;'Project Timeline'!$B$5),"",IF(AND('Project Timeline'!$B33&lt;=36,'Project Timeline'!$C33&gt;=34),"■","")&amp;IF(AND('Project Timeline'!$E33&lt;&gt;"",'Project Timeline'!$C33&gt;=34,'Project Timeline'!$C33&lt;=36),"◆",""))</f>
        <v/>
      </c>
      <c r="N29" s="17">
        <f>IF(OR('Project Timeline'!$A33="",'Project Timeline'!$B33="",'Project Timeline'!$C33="",37&gt;'Project Timeline'!$B$5),"",IF(AND('Project Timeline'!$B33&lt;=39,'Project Timeline'!$C33&gt;=37),"■","")&amp;IF(AND('Project Timeline'!$E33&lt;&gt;"",'Project Timeline'!$C33&gt;=37,'Project Timeline'!$C33&lt;=39),"◆",""))</f>
        <v/>
      </c>
      <c r="O29" s="17">
        <f>IF(OR('Project Timeline'!$A33="",'Project Timeline'!$B33="",'Project Timeline'!$C33="",40&gt;'Project Timeline'!$B$5),"",IF(AND('Project Timeline'!$B33&lt;=42,'Project Timeline'!$C33&gt;=40),"■","")&amp;IF(AND('Project Timeline'!$E33&lt;&gt;"",'Project Timeline'!$C33&gt;=40,'Project Timeline'!$C33&lt;=42),"◆",""))</f>
        <v/>
      </c>
      <c r="P29" s="17">
        <f>IF(OR('Project Timeline'!$A33="",'Project Timeline'!$B33="",'Project Timeline'!$C33="",43&gt;'Project Timeline'!$B$5),"",IF(AND('Project Timeline'!$B33&lt;=45,'Project Timeline'!$C33&gt;=43),"■","")&amp;IF(AND('Project Timeline'!$E33&lt;&gt;"",'Project Timeline'!$C33&gt;=43,'Project Timeline'!$C33&lt;=45),"◆",""))</f>
        <v/>
      </c>
      <c r="Q29" s="17">
        <f>IF(OR('Project Timeline'!$A33="",'Project Timeline'!$B33="",'Project Timeline'!$C33="",46&gt;'Project Timeline'!$B$5),"",IF(AND('Project Timeline'!$B33&lt;=48,'Project Timeline'!$C33&gt;=46),"■","")&amp;IF(AND('Project Timeline'!$E33&lt;&gt;"",'Project Timeline'!$C33&gt;=46,'Project Timeline'!$C33&lt;=48),"◆",""))</f>
        <v/>
      </c>
      <c r="R29" s="17">
        <f>IF(OR('Project Timeline'!$A33="",'Project Timeline'!$B33="",'Project Timeline'!$C33="",49&gt;'Project Timeline'!$B$5),"",IF(AND('Project Timeline'!$B33&lt;=51,'Project Timeline'!$C33&gt;=49),"■","")&amp;IF(AND('Project Timeline'!$E33&lt;&gt;"",'Project Timeline'!$C33&gt;=49,'Project Timeline'!$C33&lt;=51),"◆",""))</f>
        <v/>
      </c>
      <c r="S29" s="17">
        <f>IF(OR('Project Timeline'!$A33="",'Project Timeline'!$B33="",'Project Timeline'!$C33="",52&gt;'Project Timeline'!$B$5),"",IF(AND('Project Timeline'!$B33&lt;=54,'Project Timeline'!$C33&gt;=52),"■","")&amp;IF(AND('Project Timeline'!$E33&lt;&gt;"",'Project Timeline'!$C33&gt;=52,'Project Timeline'!$C33&lt;=54),"◆",""))</f>
        <v/>
      </c>
      <c r="T29" s="17">
        <f>IF(OR('Project Timeline'!$A33="",'Project Timeline'!$B33="",'Project Timeline'!$C33="",55&gt;'Project Timeline'!$B$5),"",IF(AND('Project Timeline'!$B33&lt;=57,'Project Timeline'!$C33&gt;=55),"■","")&amp;IF(AND('Project Timeline'!$E33&lt;&gt;"",'Project Timeline'!$C33&gt;=55,'Project Timeline'!$C33&lt;=57),"◆",""))</f>
        <v/>
      </c>
      <c r="U29" s="17">
        <f>IF(OR('Project Timeline'!$A33="",'Project Timeline'!$B33="",'Project Timeline'!$C33="",58&gt;'Project Timeline'!$B$5),"",IF(AND('Project Timeline'!$B33&lt;=60,'Project Timeline'!$C33&gt;=58),"■","")&amp;IF(AND('Project Timeline'!$E33&lt;&gt;"",'Project Timeline'!$C33&gt;=58,'Project Timeline'!$C33&lt;=60),"◆",""))</f>
        <v/>
      </c>
    </row>
    <row r="30">
      <c r="A30" s="14">
        <f>IF('Project Timeline'!A34="","",'Project Timeline'!A34)</f>
        <v/>
      </c>
      <c r="B30" s="17">
        <f>IF(OR('Project Timeline'!$A34="",'Project Timeline'!$B34="",'Project Timeline'!$C34="",1&gt;'Project Timeline'!$B$5),"",IF(AND('Project Timeline'!$B34&lt;=3,'Project Timeline'!$C34&gt;=1),"■","")&amp;IF(AND('Project Timeline'!$E34&lt;&gt;"",'Project Timeline'!$C34&gt;=1,'Project Timeline'!$C34&lt;=3),"◆",""))</f>
        <v/>
      </c>
      <c r="C30" s="17">
        <f>IF(OR('Project Timeline'!$A34="",'Project Timeline'!$B34="",'Project Timeline'!$C34="",4&gt;'Project Timeline'!$B$5),"",IF(AND('Project Timeline'!$B34&lt;=6,'Project Timeline'!$C34&gt;=4),"■","")&amp;IF(AND('Project Timeline'!$E34&lt;&gt;"",'Project Timeline'!$C34&gt;=4,'Project Timeline'!$C34&lt;=6),"◆",""))</f>
        <v/>
      </c>
      <c r="D30" s="17">
        <f>IF(OR('Project Timeline'!$A34="",'Project Timeline'!$B34="",'Project Timeline'!$C34="",7&gt;'Project Timeline'!$B$5),"",IF(AND('Project Timeline'!$B34&lt;=9,'Project Timeline'!$C34&gt;=7),"■","")&amp;IF(AND('Project Timeline'!$E34&lt;&gt;"",'Project Timeline'!$C34&gt;=7,'Project Timeline'!$C34&lt;=9),"◆",""))</f>
        <v/>
      </c>
      <c r="E30" s="17">
        <f>IF(OR('Project Timeline'!$A34="",'Project Timeline'!$B34="",'Project Timeline'!$C34="",10&gt;'Project Timeline'!$B$5),"",IF(AND('Project Timeline'!$B34&lt;=12,'Project Timeline'!$C34&gt;=10),"■","")&amp;IF(AND('Project Timeline'!$E34&lt;&gt;"",'Project Timeline'!$C34&gt;=10,'Project Timeline'!$C34&lt;=12),"◆",""))</f>
        <v/>
      </c>
      <c r="F30" s="17">
        <f>IF(OR('Project Timeline'!$A34="",'Project Timeline'!$B34="",'Project Timeline'!$C34="",13&gt;'Project Timeline'!$B$5),"",IF(AND('Project Timeline'!$B34&lt;=15,'Project Timeline'!$C34&gt;=13),"■","")&amp;IF(AND('Project Timeline'!$E34&lt;&gt;"",'Project Timeline'!$C34&gt;=13,'Project Timeline'!$C34&lt;=15),"◆",""))</f>
        <v/>
      </c>
      <c r="G30" s="17">
        <f>IF(OR('Project Timeline'!$A34="",'Project Timeline'!$B34="",'Project Timeline'!$C34="",16&gt;'Project Timeline'!$B$5),"",IF(AND('Project Timeline'!$B34&lt;=18,'Project Timeline'!$C34&gt;=16),"■","")&amp;IF(AND('Project Timeline'!$E34&lt;&gt;"",'Project Timeline'!$C34&gt;=16,'Project Timeline'!$C34&lt;=18),"◆",""))</f>
        <v/>
      </c>
      <c r="H30" s="17">
        <f>IF(OR('Project Timeline'!$A34="",'Project Timeline'!$B34="",'Project Timeline'!$C34="",19&gt;'Project Timeline'!$B$5),"",IF(AND('Project Timeline'!$B34&lt;=21,'Project Timeline'!$C34&gt;=19),"■","")&amp;IF(AND('Project Timeline'!$E34&lt;&gt;"",'Project Timeline'!$C34&gt;=19,'Project Timeline'!$C34&lt;=21),"◆",""))</f>
        <v/>
      </c>
      <c r="I30" s="17">
        <f>IF(OR('Project Timeline'!$A34="",'Project Timeline'!$B34="",'Project Timeline'!$C34="",22&gt;'Project Timeline'!$B$5),"",IF(AND('Project Timeline'!$B34&lt;=24,'Project Timeline'!$C34&gt;=22),"■","")&amp;IF(AND('Project Timeline'!$E34&lt;&gt;"",'Project Timeline'!$C34&gt;=22,'Project Timeline'!$C34&lt;=24),"◆",""))</f>
        <v/>
      </c>
      <c r="J30" s="17">
        <f>IF(OR('Project Timeline'!$A34="",'Project Timeline'!$B34="",'Project Timeline'!$C34="",25&gt;'Project Timeline'!$B$5),"",IF(AND('Project Timeline'!$B34&lt;=27,'Project Timeline'!$C34&gt;=25),"■","")&amp;IF(AND('Project Timeline'!$E34&lt;&gt;"",'Project Timeline'!$C34&gt;=25,'Project Timeline'!$C34&lt;=27),"◆",""))</f>
        <v/>
      </c>
      <c r="K30" s="17">
        <f>IF(OR('Project Timeline'!$A34="",'Project Timeline'!$B34="",'Project Timeline'!$C34="",28&gt;'Project Timeline'!$B$5),"",IF(AND('Project Timeline'!$B34&lt;=30,'Project Timeline'!$C34&gt;=28),"■","")&amp;IF(AND('Project Timeline'!$E34&lt;&gt;"",'Project Timeline'!$C34&gt;=28,'Project Timeline'!$C34&lt;=30),"◆",""))</f>
        <v/>
      </c>
      <c r="L30" s="17">
        <f>IF(OR('Project Timeline'!$A34="",'Project Timeline'!$B34="",'Project Timeline'!$C34="",31&gt;'Project Timeline'!$B$5),"",IF(AND('Project Timeline'!$B34&lt;=33,'Project Timeline'!$C34&gt;=31),"■","")&amp;IF(AND('Project Timeline'!$E34&lt;&gt;"",'Project Timeline'!$C34&gt;=31,'Project Timeline'!$C34&lt;=33),"◆",""))</f>
        <v/>
      </c>
      <c r="M30" s="17">
        <f>IF(OR('Project Timeline'!$A34="",'Project Timeline'!$B34="",'Project Timeline'!$C34="",34&gt;'Project Timeline'!$B$5),"",IF(AND('Project Timeline'!$B34&lt;=36,'Project Timeline'!$C34&gt;=34),"■","")&amp;IF(AND('Project Timeline'!$E34&lt;&gt;"",'Project Timeline'!$C34&gt;=34,'Project Timeline'!$C34&lt;=36),"◆",""))</f>
        <v/>
      </c>
      <c r="N30" s="17">
        <f>IF(OR('Project Timeline'!$A34="",'Project Timeline'!$B34="",'Project Timeline'!$C34="",37&gt;'Project Timeline'!$B$5),"",IF(AND('Project Timeline'!$B34&lt;=39,'Project Timeline'!$C34&gt;=37),"■","")&amp;IF(AND('Project Timeline'!$E34&lt;&gt;"",'Project Timeline'!$C34&gt;=37,'Project Timeline'!$C34&lt;=39),"◆",""))</f>
        <v/>
      </c>
      <c r="O30" s="17">
        <f>IF(OR('Project Timeline'!$A34="",'Project Timeline'!$B34="",'Project Timeline'!$C34="",40&gt;'Project Timeline'!$B$5),"",IF(AND('Project Timeline'!$B34&lt;=42,'Project Timeline'!$C34&gt;=40),"■","")&amp;IF(AND('Project Timeline'!$E34&lt;&gt;"",'Project Timeline'!$C34&gt;=40,'Project Timeline'!$C34&lt;=42),"◆",""))</f>
        <v/>
      </c>
      <c r="P30" s="17">
        <f>IF(OR('Project Timeline'!$A34="",'Project Timeline'!$B34="",'Project Timeline'!$C34="",43&gt;'Project Timeline'!$B$5),"",IF(AND('Project Timeline'!$B34&lt;=45,'Project Timeline'!$C34&gt;=43),"■","")&amp;IF(AND('Project Timeline'!$E34&lt;&gt;"",'Project Timeline'!$C34&gt;=43,'Project Timeline'!$C34&lt;=45),"◆",""))</f>
        <v/>
      </c>
      <c r="Q30" s="17">
        <f>IF(OR('Project Timeline'!$A34="",'Project Timeline'!$B34="",'Project Timeline'!$C34="",46&gt;'Project Timeline'!$B$5),"",IF(AND('Project Timeline'!$B34&lt;=48,'Project Timeline'!$C34&gt;=46),"■","")&amp;IF(AND('Project Timeline'!$E34&lt;&gt;"",'Project Timeline'!$C34&gt;=46,'Project Timeline'!$C34&lt;=48),"◆",""))</f>
        <v/>
      </c>
      <c r="R30" s="17">
        <f>IF(OR('Project Timeline'!$A34="",'Project Timeline'!$B34="",'Project Timeline'!$C34="",49&gt;'Project Timeline'!$B$5),"",IF(AND('Project Timeline'!$B34&lt;=51,'Project Timeline'!$C34&gt;=49),"■","")&amp;IF(AND('Project Timeline'!$E34&lt;&gt;"",'Project Timeline'!$C34&gt;=49,'Project Timeline'!$C34&lt;=51),"◆",""))</f>
        <v/>
      </c>
      <c r="S30" s="17">
        <f>IF(OR('Project Timeline'!$A34="",'Project Timeline'!$B34="",'Project Timeline'!$C34="",52&gt;'Project Timeline'!$B$5),"",IF(AND('Project Timeline'!$B34&lt;=54,'Project Timeline'!$C34&gt;=52),"■","")&amp;IF(AND('Project Timeline'!$E34&lt;&gt;"",'Project Timeline'!$C34&gt;=52,'Project Timeline'!$C34&lt;=54),"◆",""))</f>
        <v/>
      </c>
      <c r="T30" s="17">
        <f>IF(OR('Project Timeline'!$A34="",'Project Timeline'!$B34="",'Project Timeline'!$C34="",55&gt;'Project Timeline'!$B$5),"",IF(AND('Project Timeline'!$B34&lt;=57,'Project Timeline'!$C34&gt;=55),"■","")&amp;IF(AND('Project Timeline'!$E34&lt;&gt;"",'Project Timeline'!$C34&gt;=55,'Project Timeline'!$C34&lt;=57),"◆",""))</f>
        <v/>
      </c>
      <c r="U30" s="17">
        <f>IF(OR('Project Timeline'!$A34="",'Project Timeline'!$B34="",'Project Timeline'!$C34="",58&gt;'Project Timeline'!$B$5),"",IF(AND('Project Timeline'!$B34&lt;=60,'Project Timeline'!$C34&gt;=58),"■","")&amp;IF(AND('Project Timeline'!$E34&lt;&gt;"",'Project Timeline'!$C34&gt;=58,'Project Timeline'!$C34&lt;=60),"◆",""))</f>
        <v/>
      </c>
    </row>
    <row r="31">
      <c r="A31" s="14">
        <f>IF('Project Timeline'!A35="","",'Project Timeline'!A35)</f>
        <v/>
      </c>
      <c r="B31" s="17">
        <f>IF(OR('Project Timeline'!$A35="",'Project Timeline'!$B35="",'Project Timeline'!$C35="",1&gt;'Project Timeline'!$B$5),"",IF(AND('Project Timeline'!$B35&lt;=3,'Project Timeline'!$C35&gt;=1),"■","")&amp;IF(AND('Project Timeline'!$E35&lt;&gt;"",'Project Timeline'!$C35&gt;=1,'Project Timeline'!$C35&lt;=3),"◆",""))</f>
        <v/>
      </c>
      <c r="C31" s="17">
        <f>IF(OR('Project Timeline'!$A35="",'Project Timeline'!$B35="",'Project Timeline'!$C35="",4&gt;'Project Timeline'!$B$5),"",IF(AND('Project Timeline'!$B35&lt;=6,'Project Timeline'!$C35&gt;=4),"■","")&amp;IF(AND('Project Timeline'!$E35&lt;&gt;"",'Project Timeline'!$C35&gt;=4,'Project Timeline'!$C35&lt;=6),"◆",""))</f>
        <v/>
      </c>
      <c r="D31" s="17">
        <f>IF(OR('Project Timeline'!$A35="",'Project Timeline'!$B35="",'Project Timeline'!$C35="",7&gt;'Project Timeline'!$B$5),"",IF(AND('Project Timeline'!$B35&lt;=9,'Project Timeline'!$C35&gt;=7),"■","")&amp;IF(AND('Project Timeline'!$E35&lt;&gt;"",'Project Timeline'!$C35&gt;=7,'Project Timeline'!$C35&lt;=9),"◆",""))</f>
        <v/>
      </c>
      <c r="E31" s="17">
        <f>IF(OR('Project Timeline'!$A35="",'Project Timeline'!$B35="",'Project Timeline'!$C35="",10&gt;'Project Timeline'!$B$5),"",IF(AND('Project Timeline'!$B35&lt;=12,'Project Timeline'!$C35&gt;=10),"■","")&amp;IF(AND('Project Timeline'!$E35&lt;&gt;"",'Project Timeline'!$C35&gt;=10,'Project Timeline'!$C35&lt;=12),"◆",""))</f>
        <v/>
      </c>
      <c r="F31" s="17">
        <f>IF(OR('Project Timeline'!$A35="",'Project Timeline'!$B35="",'Project Timeline'!$C35="",13&gt;'Project Timeline'!$B$5),"",IF(AND('Project Timeline'!$B35&lt;=15,'Project Timeline'!$C35&gt;=13),"■","")&amp;IF(AND('Project Timeline'!$E35&lt;&gt;"",'Project Timeline'!$C35&gt;=13,'Project Timeline'!$C35&lt;=15),"◆",""))</f>
        <v/>
      </c>
      <c r="G31" s="17">
        <f>IF(OR('Project Timeline'!$A35="",'Project Timeline'!$B35="",'Project Timeline'!$C35="",16&gt;'Project Timeline'!$B$5),"",IF(AND('Project Timeline'!$B35&lt;=18,'Project Timeline'!$C35&gt;=16),"■","")&amp;IF(AND('Project Timeline'!$E35&lt;&gt;"",'Project Timeline'!$C35&gt;=16,'Project Timeline'!$C35&lt;=18),"◆",""))</f>
        <v/>
      </c>
      <c r="H31" s="17">
        <f>IF(OR('Project Timeline'!$A35="",'Project Timeline'!$B35="",'Project Timeline'!$C35="",19&gt;'Project Timeline'!$B$5),"",IF(AND('Project Timeline'!$B35&lt;=21,'Project Timeline'!$C35&gt;=19),"■","")&amp;IF(AND('Project Timeline'!$E35&lt;&gt;"",'Project Timeline'!$C35&gt;=19,'Project Timeline'!$C35&lt;=21),"◆",""))</f>
        <v/>
      </c>
      <c r="I31" s="17">
        <f>IF(OR('Project Timeline'!$A35="",'Project Timeline'!$B35="",'Project Timeline'!$C35="",22&gt;'Project Timeline'!$B$5),"",IF(AND('Project Timeline'!$B35&lt;=24,'Project Timeline'!$C35&gt;=22),"■","")&amp;IF(AND('Project Timeline'!$E35&lt;&gt;"",'Project Timeline'!$C35&gt;=22,'Project Timeline'!$C35&lt;=24),"◆",""))</f>
        <v/>
      </c>
      <c r="J31" s="17">
        <f>IF(OR('Project Timeline'!$A35="",'Project Timeline'!$B35="",'Project Timeline'!$C35="",25&gt;'Project Timeline'!$B$5),"",IF(AND('Project Timeline'!$B35&lt;=27,'Project Timeline'!$C35&gt;=25),"■","")&amp;IF(AND('Project Timeline'!$E35&lt;&gt;"",'Project Timeline'!$C35&gt;=25,'Project Timeline'!$C35&lt;=27),"◆",""))</f>
        <v/>
      </c>
      <c r="K31" s="17">
        <f>IF(OR('Project Timeline'!$A35="",'Project Timeline'!$B35="",'Project Timeline'!$C35="",28&gt;'Project Timeline'!$B$5),"",IF(AND('Project Timeline'!$B35&lt;=30,'Project Timeline'!$C35&gt;=28),"■","")&amp;IF(AND('Project Timeline'!$E35&lt;&gt;"",'Project Timeline'!$C35&gt;=28,'Project Timeline'!$C35&lt;=30),"◆",""))</f>
        <v/>
      </c>
      <c r="L31" s="17">
        <f>IF(OR('Project Timeline'!$A35="",'Project Timeline'!$B35="",'Project Timeline'!$C35="",31&gt;'Project Timeline'!$B$5),"",IF(AND('Project Timeline'!$B35&lt;=33,'Project Timeline'!$C35&gt;=31),"■","")&amp;IF(AND('Project Timeline'!$E35&lt;&gt;"",'Project Timeline'!$C35&gt;=31,'Project Timeline'!$C35&lt;=33),"◆",""))</f>
        <v/>
      </c>
      <c r="M31" s="17">
        <f>IF(OR('Project Timeline'!$A35="",'Project Timeline'!$B35="",'Project Timeline'!$C35="",34&gt;'Project Timeline'!$B$5),"",IF(AND('Project Timeline'!$B35&lt;=36,'Project Timeline'!$C35&gt;=34),"■","")&amp;IF(AND('Project Timeline'!$E35&lt;&gt;"",'Project Timeline'!$C35&gt;=34,'Project Timeline'!$C35&lt;=36),"◆",""))</f>
        <v/>
      </c>
      <c r="N31" s="17">
        <f>IF(OR('Project Timeline'!$A35="",'Project Timeline'!$B35="",'Project Timeline'!$C35="",37&gt;'Project Timeline'!$B$5),"",IF(AND('Project Timeline'!$B35&lt;=39,'Project Timeline'!$C35&gt;=37),"■","")&amp;IF(AND('Project Timeline'!$E35&lt;&gt;"",'Project Timeline'!$C35&gt;=37,'Project Timeline'!$C35&lt;=39),"◆",""))</f>
        <v/>
      </c>
      <c r="O31" s="17">
        <f>IF(OR('Project Timeline'!$A35="",'Project Timeline'!$B35="",'Project Timeline'!$C35="",40&gt;'Project Timeline'!$B$5),"",IF(AND('Project Timeline'!$B35&lt;=42,'Project Timeline'!$C35&gt;=40),"■","")&amp;IF(AND('Project Timeline'!$E35&lt;&gt;"",'Project Timeline'!$C35&gt;=40,'Project Timeline'!$C35&lt;=42),"◆",""))</f>
        <v/>
      </c>
      <c r="P31" s="17">
        <f>IF(OR('Project Timeline'!$A35="",'Project Timeline'!$B35="",'Project Timeline'!$C35="",43&gt;'Project Timeline'!$B$5),"",IF(AND('Project Timeline'!$B35&lt;=45,'Project Timeline'!$C35&gt;=43),"■","")&amp;IF(AND('Project Timeline'!$E35&lt;&gt;"",'Project Timeline'!$C35&gt;=43,'Project Timeline'!$C35&lt;=45),"◆",""))</f>
        <v/>
      </c>
      <c r="Q31" s="17">
        <f>IF(OR('Project Timeline'!$A35="",'Project Timeline'!$B35="",'Project Timeline'!$C35="",46&gt;'Project Timeline'!$B$5),"",IF(AND('Project Timeline'!$B35&lt;=48,'Project Timeline'!$C35&gt;=46),"■","")&amp;IF(AND('Project Timeline'!$E35&lt;&gt;"",'Project Timeline'!$C35&gt;=46,'Project Timeline'!$C35&lt;=48),"◆",""))</f>
        <v/>
      </c>
      <c r="R31" s="17">
        <f>IF(OR('Project Timeline'!$A35="",'Project Timeline'!$B35="",'Project Timeline'!$C35="",49&gt;'Project Timeline'!$B$5),"",IF(AND('Project Timeline'!$B35&lt;=51,'Project Timeline'!$C35&gt;=49),"■","")&amp;IF(AND('Project Timeline'!$E35&lt;&gt;"",'Project Timeline'!$C35&gt;=49,'Project Timeline'!$C35&lt;=51),"◆",""))</f>
        <v/>
      </c>
      <c r="S31" s="17">
        <f>IF(OR('Project Timeline'!$A35="",'Project Timeline'!$B35="",'Project Timeline'!$C35="",52&gt;'Project Timeline'!$B$5),"",IF(AND('Project Timeline'!$B35&lt;=54,'Project Timeline'!$C35&gt;=52),"■","")&amp;IF(AND('Project Timeline'!$E35&lt;&gt;"",'Project Timeline'!$C35&gt;=52,'Project Timeline'!$C35&lt;=54),"◆",""))</f>
        <v/>
      </c>
      <c r="T31" s="17">
        <f>IF(OR('Project Timeline'!$A35="",'Project Timeline'!$B35="",'Project Timeline'!$C35="",55&gt;'Project Timeline'!$B$5),"",IF(AND('Project Timeline'!$B35&lt;=57,'Project Timeline'!$C35&gt;=55),"■","")&amp;IF(AND('Project Timeline'!$E35&lt;&gt;"",'Project Timeline'!$C35&gt;=55,'Project Timeline'!$C35&lt;=57),"◆",""))</f>
        <v/>
      </c>
      <c r="U31" s="17">
        <f>IF(OR('Project Timeline'!$A35="",'Project Timeline'!$B35="",'Project Timeline'!$C35="",58&gt;'Project Timeline'!$B$5),"",IF(AND('Project Timeline'!$B35&lt;=60,'Project Timeline'!$C35&gt;=58),"■","")&amp;IF(AND('Project Timeline'!$E35&lt;&gt;"",'Project Timeline'!$C35&gt;=58,'Project Timeline'!$C35&lt;=60),"◆",""))</f>
        <v/>
      </c>
    </row>
    <row r="32">
      <c r="A32" s="14">
        <f>IF('Project Timeline'!A36="","",'Project Timeline'!A36)</f>
        <v/>
      </c>
      <c r="B32" s="17">
        <f>IF(OR('Project Timeline'!$A36="",'Project Timeline'!$B36="",'Project Timeline'!$C36="",1&gt;'Project Timeline'!$B$5),"",IF(AND('Project Timeline'!$B36&lt;=3,'Project Timeline'!$C36&gt;=1),"■","")&amp;IF(AND('Project Timeline'!$E36&lt;&gt;"",'Project Timeline'!$C36&gt;=1,'Project Timeline'!$C36&lt;=3),"◆",""))</f>
        <v/>
      </c>
      <c r="C32" s="17">
        <f>IF(OR('Project Timeline'!$A36="",'Project Timeline'!$B36="",'Project Timeline'!$C36="",4&gt;'Project Timeline'!$B$5),"",IF(AND('Project Timeline'!$B36&lt;=6,'Project Timeline'!$C36&gt;=4),"■","")&amp;IF(AND('Project Timeline'!$E36&lt;&gt;"",'Project Timeline'!$C36&gt;=4,'Project Timeline'!$C36&lt;=6),"◆",""))</f>
        <v/>
      </c>
      <c r="D32" s="17">
        <f>IF(OR('Project Timeline'!$A36="",'Project Timeline'!$B36="",'Project Timeline'!$C36="",7&gt;'Project Timeline'!$B$5),"",IF(AND('Project Timeline'!$B36&lt;=9,'Project Timeline'!$C36&gt;=7),"■","")&amp;IF(AND('Project Timeline'!$E36&lt;&gt;"",'Project Timeline'!$C36&gt;=7,'Project Timeline'!$C36&lt;=9),"◆",""))</f>
        <v/>
      </c>
      <c r="E32" s="17">
        <f>IF(OR('Project Timeline'!$A36="",'Project Timeline'!$B36="",'Project Timeline'!$C36="",10&gt;'Project Timeline'!$B$5),"",IF(AND('Project Timeline'!$B36&lt;=12,'Project Timeline'!$C36&gt;=10),"■","")&amp;IF(AND('Project Timeline'!$E36&lt;&gt;"",'Project Timeline'!$C36&gt;=10,'Project Timeline'!$C36&lt;=12),"◆",""))</f>
        <v/>
      </c>
      <c r="F32" s="17">
        <f>IF(OR('Project Timeline'!$A36="",'Project Timeline'!$B36="",'Project Timeline'!$C36="",13&gt;'Project Timeline'!$B$5),"",IF(AND('Project Timeline'!$B36&lt;=15,'Project Timeline'!$C36&gt;=13),"■","")&amp;IF(AND('Project Timeline'!$E36&lt;&gt;"",'Project Timeline'!$C36&gt;=13,'Project Timeline'!$C36&lt;=15),"◆",""))</f>
        <v/>
      </c>
      <c r="G32" s="17">
        <f>IF(OR('Project Timeline'!$A36="",'Project Timeline'!$B36="",'Project Timeline'!$C36="",16&gt;'Project Timeline'!$B$5),"",IF(AND('Project Timeline'!$B36&lt;=18,'Project Timeline'!$C36&gt;=16),"■","")&amp;IF(AND('Project Timeline'!$E36&lt;&gt;"",'Project Timeline'!$C36&gt;=16,'Project Timeline'!$C36&lt;=18),"◆",""))</f>
        <v/>
      </c>
      <c r="H32" s="17">
        <f>IF(OR('Project Timeline'!$A36="",'Project Timeline'!$B36="",'Project Timeline'!$C36="",19&gt;'Project Timeline'!$B$5),"",IF(AND('Project Timeline'!$B36&lt;=21,'Project Timeline'!$C36&gt;=19),"■","")&amp;IF(AND('Project Timeline'!$E36&lt;&gt;"",'Project Timeline'!$C36&gt;=19,'Project Timeline'!$C36&lt;=21),"◆",""))</f>
        <v/>
      </c>
      <c r="I32" s="17">
        <f>IF(OR('Project Timeline'!$A36="",'Project Timeline'!$B36="",'Project Timeline'!$C36="",22&gt;'Project Timeline'!$B$5),"",IF(AND('Project Timeline'!$B36&lt;=24,'Project Timeline'!$C36&gt;=22),"■","")&amp;IF(AND('Project Timeline'!$E36&lt;&gt;"",'Project Timeline'!$C36&gt;=22,'Project Timeline'!$C36&lt;=24),"◆",""))</f>
        <v/>
      </c>
      <c r="J32" s="17">
        <f>IF(OR('Project Timeline'!$A36="",'Project Timeline'!$B36="",'Project Timeline'!$C36="",25&gt;'Project Timeline'!$B$5),"",IF(AND('Project Timeline'!$B36&lt;=27,'Project Timeline'!$C36&gt;=25),"■","")&amp;IF(AND('Project Timeline'!$E36&lt;&gt;"",'Project Timeline'!$C36&gt;=25,'Project Timeline'!$C36&lt;=27),"◆",""))</f>
        <v/>
      </c>
      <c r="K32" s="17">
        <f>IF(OR('Project Timeline'!$A36="",'Project Timeline'!$B36="",'Project Timeline'!$C36="",28&gt;'Project Timeline'!$B$5),"",IF(AND('Project Timeline'!$B36&lt;=30,'Project Timeline'!$C36&gt;=28),"■","")&amp;IF(AND('Project Timeline'!$E36&lt;&gt;"",'Project Timeline'!$C36&gt;=28,'Project Timeline'!$C36&lt;=30),"◆",""))</f>
        <v/>
      </c>
      <c r="L32" s="17">
        <f>IF(OR('Project Timeline'!$A36="",'Project Timeline'!$B36="",'Project Timeline'!$C36="",31&gt;'Project Timeline'!$B$5),"",IF(AND('Project Timeline'!$B36&lt;=33,'Project Timeline'!$C36&gt;=31),"■","")&amp;IF(AND('Project Timeline'!$E36&lt;&gt;"",'Project Timeline'!$C36&gt;=31,'Project Timeline'!$C36&lt;=33),"◆",""))</f>
        <v/>
      </c>
      <c r="M32" s="17">
        <f>IF(OR('Project Timeline'!$A36="",'Project Timeline'!$B36="",'Project Timeline'!$C36="",34&gt;'Project Timeline'!$B$5),"",IF(AND('Project Timeline'!$B36&lt;=36,'Project Timeline'!$C36&gt;=34),"■","")&amp;IF(AND('Project Timeline'!$E36&lt;&gt;"",'Project Timeline'!$C36&gt;=34,'Project Timeline'!$C36&lt;=36),"◆",""))</f>
        <v/>
      </c>
      <c r="N32" s="17">
        <f>IF(OR('Project Timeline'!$A36="",'Project Timeline'!$B36="",'Project Timeline'!$C36="",37&gt;'Project Timeline'!$B$5),"",IF(AND('Project Timeline'!$B36&lt;=39,'Project Timeline'!$C36&gt;=37),"■","")&amp;IF(AND('Project Timeline'!$E36&lt;&gt;"",'Project Timeline'!$C36&gt;=37,'Project Timeline'!$C36&lt;=39),"◆",""))</f>
        <v/>
      </c>
      <c r="O32" s="17">
        <f>IF(OR('Project Timeline'!$A36="",'Project Timeline'!$B36="",'Project Timeline'!$C36="",40&gt;'Project Timeline'!$B$5),"",IF(AND('Project Timeline'!$B36&lt;=42,'Project Timeline'!$C36&gt;=40),"■","")&amp;IF(AND('Project Timeline'!$E36&lt;&gt;"",'Project Timeline'!$C36&gt;=40,'Project Timeline'!$C36&lt;=42),"◆",""))</f>
        <v/>
      </c>
      <c r="P32" s="17">
        <f>IF(OR('Project Timeline'!$A36="",'Project Timeline'!$B36="",'Project Timeline'!$C36="",43&gt;'Project Timeline'!$B$5),"",IF(AND('Project Timeline'!$B36&lt;=45,'Project Timeline'!$C36&gt;=43),"■","")&amp;IF(AND('Project Timeline'!$E36&lt;&gt;"",'Project Timeline'!$C36&gt;=43,'Project Timeline'!$C36&lt;=45),"◆",""))</f>
        <v/>
      </c>
      <c r="Q32" s="17">
        <f>IF(OR('Project Timeline'!$A36="",'Project Timeline'!$B36="",'Project Timeline'!$C36="",46&gt;'Project Timeline'!$B$5),"",IF(AND('Project Timeline'!$B36&lt;=48,'Project Timeline'!$C36&gt;=46),"■","")&amp;IF(AND('Project Timeline'!$E36&lt;&gt;"",'Project Timeline'!$C36&gt;=46,'Project Timeline'!$C36&lt;=48),"◆",""))</f>
        <v/>
      </c>
      <c r="R32" s="17">
        <f>IF(OR('Project Timeline'!$A36="",'Project Timeline'!$B36="",'Project Timeline'!$C36="",49&gt;'Project Timeline'!$B$5),"",IF(AND('Project Timeline'!$B36&lt;=51,'Project Timeline'!$C36&gt;=49),"■","")&amp;IF(AND('Project Timeline'!$E36&lt;&gt;"",'Project Timeline'!$C36&gt;=49,'Project Timeline'!$C36&lt;=51),"◆",""))</f>
        <v/>
      </c>
      <c r="S32" s="17">
        <f>IF(OR('Project Timeline'!$A36="",'Project Timeline'!$B36="",'Project Timeline'!$C36="",52&gt;'Project Timeline'!$B$5),"",IF(AND('Project Timeline'!$B36&lt;=54,'Project Timeline'!$C36&gt;=52),"■","")&amp;IF(AND('Project Timeline'!$E36&lt;&gt;"",'Project Timeline'!$C36&gt;=52,'Project Timeline'!$C36&lt;=54),"◆",""))</f>
        <v/>
      </c>
      <c r="T32" s="17">
        <f>IF(OR('Project Timeline'!$A36="",'Project Timeline'!$B36="",'Project Timeline'!$C36="",55&gt;'Project Timeline'!$B$5),"",IF(AND('Project Timeline'!$B36&lt;=57,'Project Timeline'!$C36&gt;=55),"■","")&amp;IF(AND('Project Timeline'!$E36&lt;&gt;"",'Project Timeline'!$C36&gt;=55,'Project Timeline'!$C36&lt;=57),"◆",""))</f>
        <v/>
      </c>
      <c r="U32" s="17">
        <f>IF(OR('Project Timeline'!$A36="",'Project Timeline'!$B36="",'Project Timeline'!$C36="",58&gt;'Project Timeline'!$B$5),"",IF(AND('Project Timeline'!$B36&lt;=60,'Project Timeline'!$C36&gt;=58),"■","")&amp;IF(AND('Project Timeline'!$E36&lt;&gt;"",'Project Timeline'!$C36&gt;=58,'Project Timeline'!$C36&lt;=60),"◆",""))</f>
        <v/>
      </c>
    </row>
    <row r="33">
      <c r="A33" s="14">
        <f>IF('Project Timeline'!A37="","",'Project Timeline'!A37)</f>
        <v/>
      </c>
      <c r="B33" s="17">
        <f>IF(OR('Project Timeline'!$A37="",'Project Timeline'!$B37="",'Project Timeline'!$C37="",1&gt;'Project Timeline'!$B$5),"",IF(AND('Project Timeline'!$B37&lt;=3,'Project Timeline'!$C37&gt;=1),"■","")&amp;IF(AND('Project Timeline'!$E37&lt;&gt;"",'Project Timeline'!$C37&gt;=1,'Project Timeline'!$C37&lt;=3),"◆",""))</f>
        <v/>
      </c>
      <c r="C33" s="17">
        <f>IF(OR('Project Timeline'!$A37="",'Project Timeline'!$B37="",'Project Timeline'!$C37="",4&gt;'Project Timeline'!$B$5),"",IF(AND('Project Timeline'!$B37&lt;=6,'Project Timeline'!$C37&gt;=4),"■","")&amp;IF(AND('Project Timeline'!$E37&lt;&gt;"",'Project Timeline'!$C37&gt;=4,'Project Timeline'!$C37&lt;=6),"◆",""))</f>
        <v/>
      </c>
      <c r="D33" s="17">
        <f>IF(OR('Project Timeline'!$A37="",'Project Timeline'!$B37="",'Project Timeline'!$C37="",7&gt;'Project Timeline'!$B$5),"",IF(AND('Project Timeline'!$B37&lt;=9,'Project Timeline'!$C37&gt;=7),"■","")&amp;IF(AND('Project Timeline'!$E37&lt;&gt;"",'Project Timeline'!$C37&gt;=7,'Project Timeline'!$C37&lt;=9),"◆",""))</f>
        <v/>
      </c>
      <c r="E33" s="17">
        <f>IF(OR('Project Timeline'!$A37="",'Project Timeline'!$B37="",'Project Timeline'!$C37="",10&gt;'Project Timeline'!$B$5),"",IF(AND('Project Timeline'!$B37&lt;=12,'Project Timeline'!$C37&gt;=10),"■","")&amp;IF(AND('Project Timeline'!$E37&lt;&gt;"",'Project Timeline'!$C37&gt;=10,'Project Timeline'!$C37&lt;=12),"◆",""))</f>
        <v/>
      </c>
      <c r="F33" s="17">
        <f>IF(OR('Project Timeline'!$A37="",'Project Timeline'!$B37="",'Project Timeline'!$C37="",13&gt;'Project Timeline'!$B$5),"",IF(AND('Project Timeline'!$B37&lt;=15,'Project Timeline'!$C37&gt;=13),"■","")&amp;IF(AND('Project Timeline'!$E37&lt;&gt;"",'Project Timeline'!$C37&gt;=13,'Project Timeline'!$C37&lt;=15),"◆",""))</f>
        <v/>
      </c>
      <c r="G33" s="17">
        <f>IF(OR('Project Timeline'!$A37="",'Project Timeline'!$B37="",'Project Timeline'!$C37="",16&gt;'Project Timeline'!$B$5),"",IF(AND('Project Timeline'!$B37&lt;=18,'Project Timeline'!$C37&gt;=16),"■","")&amp;IF(AND('Project Timeline'!$E37&lt;&gt;"",'Project Timeline'!$C37&gt;=16,'Project Timeline'!$C37&lt;=18),"◆",""))</f>
        <v/>
      </c>
      <c r="H33" s="17">
        <f>IF(OR('Project Timeline'!$A37="",'Project Timeline'!$B37="",'Project Timeline'!$C37="",19&gt;'Project Timeline'!$B$5),"",IF(AND('Project Timeline'!$B37&lt;=21,'Project Timeline'!$C37&gt;=19),"■","")&amp;IF(AND('Project Timeline'!$E37&lt;&gt;"",'Project Timeline'!$C37&gt;=19,'Project Timeline'!$C37&lt;=21),"◆",""))</f>
        <v/>
      </c>
      <c r="I33" s="17">
        <f>IF(OR('Project Timeline'!$A37="",'Project Timeline'!$B37="",'Project Timeline'!$C37="",22&gt;'Project Timeline'!$B$5),"",IF(AND('Project Timeline'!$B37&lt;=24,'Project Timeline'!$C37&gt;=22),"■","")&amp;IF(AND('Project Timeline'!$E37&lt;&gt;"",'Project Timeline'!$C37&gt;=22,'Project Timeline'!$C37&lt;=24),"◆",""))</f>
        <v/>
      </c>
      <c r="J33" s="17">
        <f>IF(OR('Project Timeline'!$A37="",'Project Timeline'!$B37="",'Project Timeline'!$C37="",25&gt;'Project Timeline'!$B$5),"",IF(AND('Project Timeline'!$B37&lt;=27,'Project Timeline'!$C37&gt;=25),"■","")&amp;IF(AND('Project Timeline'!$E37&lt;&gt;"",'Project Timeline'!$C37&gt;=25,'Project Timeline'!$C37&lt;=27),"◆",""))</f>
        <v/>
      </c>
      <c r="K33" s="17">
        <f>IF(OR('Project Timeline'!$A37="",'Project Timeline'!$B37="",'Project Timeline'!$C37="",28&gt;'Project Timeline'!$B$5),"",IF(AND('Project Timeline'!$B37&lt;=30,'Project Timeline'!$C37&gt;=28),"■","")&amp;IF(AND('Project Timeline'!$E37&lt;&gt;"",'Project Timeline'!$C37&gt;=28,'Project Timeline'!$C37&lt;=30),"◆",""))</f>
        <v/>
      </c>
      <c r="L33" s="17">
        <f>IF(OR('Project Timeline'!$A37="",'Project Timeline'!$B37="",'Project Timeline'!$C37="",31&gt;'Project Timeline'!$B$5),"",IF(AND('Project Timeline'!$B37&lt;=33,'Project Timeline'!$C37&gt;=31),"■","")&amp;IF(AND('Project Timeline'!$E37&lt;&gt;"",'Project Timeline'!$C37&gt;=31,'Project Timeline'!$C37&lt;=33),"◆",""))</f>
        <v/>
      </c>
      <c r="M33" s="17">
        <f>IF(OR('Project Timeline'!$A37="",'Project Timeline'!$B37="",'Project Timeline'!$C37="",34&gt;'Project Timeline'!$B$5),"",IF(AND('Project Timeline'!$B37&lt;=36,'Project Timeline'!$C37&gt;=34),"■","")&amp;IF(AND('Project Timeline'!$E37&lt;&gt;"",'Project Timeline'!$C37&gt;=34,'Project Timeline'!$C37&lt;=36),"◆",""))</f>
        <v/>
      </c>
      <c r="N33" s="17">
        <f>IF(OR('Project Timeline'!$A37="",'Project Timeline'!$B37="",'Project Timeline'!$C37="",37&gt;'Project Timeline'!$B$5),"",IF(AND('Project Timeline'!$B37&lt;=39,'Project Timeline'!$C37&gt;=37),"■","")&amp;IF(AND('Project Timeline'!$E37&lt;&gt;"",'Project Timeline'!$C37&gt;=37,'Project Timeline'!$C37&lt;=39),"◆",""))</f>
        <v/>
      </c>
      <c r="O33" s="17">
        <f>IF(OR('Project Timeline'!$A37="",'Project Timeline'!$B37="",'Project Timeline'!$C37="",40&gt;'Project Timeline'!$B$5),"",IF(AND('Project Timeline'!$B37&lt;=42,'Project Timeline'!$C37&gt;=40),"■","")&amp;IF(AND('Project Timeline'!$E37&lt;&gt;"",'Project Timeline'!$C37&gt;=40,'Project Timeline'!$C37&lt;=42),"◆",""))</f>
        <v/>
      </c>
      <c r="P33" s="17">
        <f>IF(OR('Project Timeline'!$A37="",'Project Timeline'!$B37="",'Project Timeline'!$C37="",43&gt;'Project Timeline'!$B$5),"",IF(AND('Project Timeline'!$B37&lt;=45,'Project Timeline'!$C37&gt;=43),"■","")&amp;IF(AND('Project Timeline'!$E37&lt;&gt;"",'Project Timeline'!$C37&gt;=43,'Project Timeline'!$C37&lt;=45),"◆",""))</f>
        <v/>
      </c>
      <c r="Q33" s="17">
        <f>IF(OR('Project Timeline'!$A37="",'Project Timeline'!$B37="",'Project Timeline'!$C37="",46&gt;'Project Timeline'!$B$5),"",IF(AND('Project Timeline'!$B37&lt;=48,'Project Timeline'!$C37&gt;=46),"■","")&amp;IF(AND('Project Timeline'!$E37&lt;&gt;"",'Project Timeline'!$C37&gt;=46,'Project Timeline'!$C37&lt;=48),"◆",""))</f>
        <v/>
      </c>
      <c r="R33" s="17">
        <f>IF(OR('Project Timeline'!$A37="",'Project Timeline'!$B37="",'Project Timeline'!$C37="",49&gt;'Project Timeline'!$B$5),"",IF(AND('Project Timeline'!$B37&lt;=51,'Project Timeline'!$C37&gt;=49),"■","")&amp;IF(AND('Project Timeline'!$E37&lt;&gt;"",'Project Timeline'!$C37&gt;=49,'Project Timeline'!$C37&lt;=51),"◆",""))</f>
        <v/>
      </c>
      <c r="S33" s="17">
        <f>IF(OR('Project Timeline'!$A37="",'Project Timeline'!$B37="",'Project Timeline'!$C37="",52&gt;'Project Timeline'!$B$5),"",IF(AND('Project Timeline'!$B37&lt;=54,'Project Timeline'!$C37&gt;=52),"■","")&amp;IF(AND('Project Timeline'!$E37&lt;&gt;"",'Project Timeline'!$C37&gt;=52,'Project Timeline'!$C37&lt;=54),"◆",""))</f>
        <v/>
      </c>
      <c r="T33" s="17">
        <f>IF(OR('Project Timeline'!$A37="",'Project Timeline'!$B37="",'Project Timeline'!$C37="",55&gt;'Project Timeline'!$B$5),"",IF(AND('Project Timeline'!$B37&lt;=57,'Project Timeline'!$C37&gt;=55),"■","")&amp;IF(AND('Project Timeline'!$E37&lt;&gt;"",'Project Timeline'!$C37&gt;=55,'Project Timeline'!$C37&lt;=57),"◆",""))</f>
        <v/>
      </c>
      <c r="U33" s="17">
        <f>IF(OR('Project Timeline'!$A37="",'Project Timeline'!$B37="",'Project Timeline'!$C37="",58&gt;'Project Timeline'!$B$5),"",IF(AND('Project Timeline'!$B37&lt;=60,'Project Timeline'!$C37&gt;=58),"■","")&amp;IF(AND('Project Timeline'!$E37&lt;&gt;"",'Project Timeline'!$C37&gt;=58,'Project Timeline'!$C37&lt;=60),"◆",""))</f>
        <v/>
      </c>
    </row>
    <row r="34">
      <c r="A34" s="14">
        <f>IF('Project Timeline'!A38="","",'Project Timeline'!A38)</f>
        <v/>
      </c>
      <c r="B34" s="17">
        <f>IF(OR('Project Timeline'!$A38="",'Project Timeline'!$B38="",'Project Timeline'!$C38="",1&gt;'Project Timeline'!$B$5),"",IF(AND('Project Timeline'!$B38&lt;=3,'Project Timeline'!$C38&gt;=1),"■","")&amp;IF(AND('Project Timeline'!$E38&lt;&gt;"",'Project Timeline'!$C38&gt;=1,'Project Timeline'!$C38&lt;=3),"◆",""))</f>
        <v/>
      </c>
      <c r="C34" s="17">
        <f>IF(OR('Project Timeline'!$A38="",'Project Timeline'!$B38="",'Project Timeline'!$C38="",4&gt;'Project Timeline'!$B$5),"",IF(AND('Project Timeline'!$B38&lt;=6,'Project Timeline'!$C38&gt;=4),"■","")&amp;IF(AND('Project Timeline'!$E38&lt;&gt;"",'Project Timeline'!$C38&gt;=4,'Project Timeline'!$C38&lt;=6),"◆",""))</f>
        <v/>
      </c>
      <c r="D34" s="17">
        <f>IF(OR('Project Timeline'!$A38="",'Project Timeline'!$B38="",'Project Timeline'!$C38="",7&gt;'Project Timeline'!$B$5),"",IF(AND('Project Timeline'!$B38&lt;=9,'Project Timeline'!$C38&gt;=7),"■","")&amp;IF(AND('Project Timeline'!$E38&lt;&gt;"",'Project Timeline'!$C38&gt;=7,'Project Timeline'!$C38&lt;=9),"◆",""))</f>
        <v/>
      </c>
      <c r="E34" s="17">
        <f>IF(OR('Project Timeline'!$A38="",'Project Timeline'!$B38="",'Project Timeline'!$C38="",10&gt;'Project Timeline'!$B$5),"",IF(AND('Project Timeline'!$B38&lt;=12,'Project Timeline'!$C38&gt;=10),"■","")&amp;IF(AND('Project Timeline'!$E38&lt;&gt;"",'Project Timeline'!$C38&gt;=10,'Project Timeline'!$C38&lt;=12),"◆",""))</f>
        <v/>
      </c>
      <c r="F34" s="17">
        <f>IF(OR('Project Timeline'!$A38="",'Project Timeline'!$B38="",'Project Timeline'!$C38="",13&gt;'Project Timeline'!$B$5),"",IF(AND('Project Timeline'!$B38&lt;=15,'Project Timeline'!$C38&gt;=13),"■","")&amp;IF(AND('Project Timeline'!$E38&lt;&gt;"",'Project Timeline'!$C38&gt;=13,'Project Timeline'!$C38&lt;=15),"◆",""))</f>
        <v/>
      </c>
      <c r="G34" s="17">
        <f>IF(OR('Project Timeline'!$A38="",'Project Timeline'!$B38="",'Project Timeline'!$C38="",16&gt;'Project Timeline'!$B$5),"",IF(AND('Project Timeline'!$B38&lt;=18,'Project Timeline'!$C38&gt;=16),"■","")&amp;IF(AND('Project Timeline'!$E38&lt;&gt;"",'Project Timeline'!$C38&gt;=16,'Project Timeline'!$C38&lt;=18),"◆",""))</f>
        <v/>
      </c>
      <c r="H34" s="17">
        <f>IF(OR('Project Timeline'!$A38="",'Project Timeline'!$B38="",'Project Timeline'!$C38="",19&gt;'Project Timeline'!$B$5),"",IF(AND('Project Timeline'!$B38&lt;=21,'Project Timeline'!$C38&gt;=19),"■","")&amp;IF(AND('Project Timeline'!$E38&lt;&gt;"",'Project Timeline'!$C38&gt;=19,'Project Timeline'!$C38&lt;=21),"◆",""))</f>
        <v/>
      </c>
      <c r="I34" s="17">
        <f>IF(OR('Project Timeline'!$A38="",'Project Timeline'!$B38="",'Project Timeline'!$C38="",22&gt;'Project Timeline'!$B$5),"",IF(AND('Project Timeline'!$B38&lt;=24,'Project Timeline'!$C38&gt;=22),"■","")&amp;IF(AND('Project Timeline'!$E38&lt;&gt;"",'Project Timeline'!$C38&gt;=22,'Project Timeline'!$C38&lt;=24),"◆",""))</f>
        <v/>
      </c>
      <c r="J34" s="17">
        <f>IF(OR('Project Timeline'!$A38="",'Project Timeline'!$B38="",'Project Timeline'!$C38="",25&gt;'Project Timeline'!$B$5),"",IF(AND('Project Timeline'!$B38&lt;=27,'Project Timeline'!$C38&gt;=25),"■","")&amp;IF(AND('Project Timeline'!$E38&lt;&gt;"",'Project Timeline'!$C38&gt;=25,'Project Timeline'!$C38&lt;=27),"◆",""))</f>
        <v/>
      </c>
      <c r="K34" s="17">
        <f>IF(OR('Project Timeline'!$A38="",'Project Timeline'!$B38="",'Project Timeline'!$C38="",28&gt;'Project Timeline'!$B$5),"",IF(AND('Project Timeline'!$B38&lt;=30,'Project Timeline'!$C38&gt;=28),"■","")&amp;IF(AND('Project Timeline'!$E38&lt;&gt;"",'Project Timeline'!$C38&gt;=28,'Project Timeline'!$C38&lt;=30),"◆",""))</f>
        <v/>
      </c>
      <c r="L34" s="17">
        <f>IF(OR('Project Timeline'!$A38="",'Project Timeline'!$B38="",'Project Timeline'!$C38="",31&gt;'Project Timeline'!$B$5),"",IF(AND('Project Timeline'!$B38&lt;=33,'Project Timeline'!$C38&gt;=31),"■","")&amp;IF(AND('Project Timeline'!$E38&lt;&gt;"",'Project Timeline'!$C38&gt;=31,'Project Timeline'!$C38&lt;=33),"◆",""))</f>
        <v/>
      </c>
      <c r="M34" s="17">
        <f>IF(OR('Project Timeline'!$A38="",'Project Timeline'!$B38="",'Project Timeline'!$C38="",34&gt;'Project Timeline'!$B$5),"",IF(AND('Project Timeline'!$B38&lt;=36,'Project Timeline'!$C38&gt;=34),"■","")&amp;IF(AND('Project Timeline'!$E38&lt;&gt;"",'Project Timeline'!$C38&gt;=34,'Project Timeline'!$C38&lt;=36),"◆",""))</f>
        <v/>
      </c>
      <c r="N34" s="17">
        <f>IF(OR('Project Timeline'!$A38="",'Project Timeline'!$B38="",'Project Timeline'!$C38="",37&gt;'Project Timeline'!$B$5),"",IF(AND('Project Timeline'!$B38&lt;=39,'Project Timeline'!$C38&gt;=37),"■","")&amp;IF(AND('Project Timeline'!$E38&lt;&gt;"",'Project Timeline'!$C38&gt;=37,'Project Timeline'!$C38&lt;=39),"◆",""))</f>
        <v/>
      </c>
      <c r="O34" s="17">
        <f>IF(OR('Project Timeline'!$A38="",'Project Timeline'!$B38="",'Project Timeline'!$C38="",40&gt;'Project Timeline'!$B$5),"",IF(AND('Project Timeline'!$B38&lt;=42,'Project Timeline'!$C38&gt;=40),"■","")&amp;IF(AND('Project Timeline'!$E38&lt;&gt;"",'Project Timeline'!$C38&gt;=40,'Project Timeline'!$C38&lt;=42),"◆",""))</f>
        <v/>
      </c>
      <c r="P34" s="17">
        <f>IF(OR('Project Timeline'!$A38="",'Project Timeline'!$B38="",'Project Timeline'!$C38="",43&gt;'Project Timeline'!$B$5),"",IF(AND('Project Timeline'!$B38&lt;=45,'Project Timeline'!$C38&gt;=43),"■","")&amp;IF(AND('Project Timeline'!$E38&lt;&gt;"",'Project Timeline'!$C38&gt;=43,'Project Timeline'!$C38&lt;=45),"◆",""))</f>
        <v/>
      </c>
      <c r="Q34" s="17">
        <f>IF(OR('Project Timeline'!$A38="",'Project Timeline'!$B38="",'Project Timeline'!$C38="",46&gt;'Project Timeline'!$B$5),"",IF(AND('Project Timeline'!$B38&lt;=48,'Project Timeline'!$C38&gt;=46),"■","")&amp;IF(AND('Project Timeline'!$E38&lt;&gt;"",'Project Timeline'!$C38&gt;=46,'Project Timeline'!$C38&lt;=48),"◆",""))</f>
        <v/>
      </c>
      <c r="R34" s="17">
        <f>IF(OR('Project Timeline'!$A38="",'Project Timeline'!$B38="",'Project Timeline'!$C38="",49&gt;'Project Timeline'!$B$5),"",IF(AND('Project Timeline'!$B38&lt;=51,'Project Timeline'!$C38&gt;=49),"■","")&amp;IF(AND('Project Timeline'!$E38&lt;&gt;"",'Project Timeline'!$C38&gt;=49,'Project Timeline'!$C38&lt;=51),"◆",""))</f>
        <v/>
      </c>
      <c r="S34" s="17">
        <f>IF(OR('Project Timeline'!$A38="",'Project Timeline'!$B38="",'Project Timeline'!$C38="",52&gt;'Project Timeline'!$B$5),"",IF(AND('Project Timeline'!$B38&lt;=54,'Project Timeline'!$C38&gt;=52),"■","")&amp;IF(AND('Project Timeline'!$E38&lt;&gt;"",'Project Timeline'!$C38&gt;=52,'Project Timeline'!$C38&lt;=54),"◆",""))</f>
        <v/>
      </c>
      <c r="T34" s="17">
        <f>IF(OR('Project Timeline'!$A38="",'Project Timeline'!$B38="",'Project Timeline'!$C38="",55&gt;'Project Timeline'!$B$5),"",IF(AND('Project Timeline'!$B38&lt;=57,'Project Timeline'!$C38&gt;=55),"■","")&amp;IF(AND('Project Timeline'!$E38&lt;&gt;"",'Project Timeline'!$C38&gt;=55,'Project Timeline'!$C38&lt;=57),"◆",""))</f>
        <v/>
      </c>
      <c r="U34" s="17">
        <f>IF(OR('Project Timeline'!$A38="",'Project Timeline'!$B38="",'Project Timeline'!$C38="",58&gt;'Project Timeline'!$B$5),"",IF(AND('Project Timeline'!$B38&lt;=60,'Project Timeline'!$C38&gt;=58),"■","")&amp;IF(AND('Project Timeline'!$E38&lt;&gt;"",'Project Timeline'!$C38&gt;=58,'Project Timeline'!$C38&lt;=60),"◆",""))</f>
        <v/>
      </c>
    </row>
    <row r="35">
      <c r="A35" s="14">
        <f>IF('Project Timeline'!A39="","",'Project Timeline'!A39)</f>
        <v/>
      </c>
      <c r="B35" s="17">
        <f>IF(OR('Project Timeline'!$A39="",'Project Timeline'!$B39="",'Project Timeline'!$C39="",1&gt;'Project Timeline'!$B$5),"",IF(AND('Project Timeline'!$B39&lt;=3,'Project Timeline'!$C39&gt;=1),"■","")&amp;IF(AND('Project Timeline'!$E39&lt;&gt;"",'Project Timeline'!$C39&gt;=1,'Project Timeline'!$C39&lt;=3),"◆",""))</f>
        <v/>
      </c>
      <c r="C35" s="17">
        <f>IF(OR('Project Timeline'!$A39="",'Project Timeline'!$B39="",'Project Timeline'!$C39="",4&gt;'Project Timeline'!$B$5),"",IF(AND('Project Timeline'!$B39&lt;=6,'Project Timeline'!$C39&gt;=4),"■","")&amp;IF(AND('Project Timeline'!$E39&lt;&gt;"",'Project Timeline'!$C39&gt;=4,'Project Timeline'!$C39&lt;=6),"◆",""))</f>
        <v/>
      </c>
      <c r="D35" s="17">
        <f>IF(OR('Project Timeline'!$A39="",'Project Timeline'!$B39="",'Project Timeline'!$C39="",7&gt;'Project Timeline'!$B$5),"",IF(AND('Project Timeline'!$B39&lt;=9,'Project Timeline'!$C39&gt;=7),"■","")&amp;IF(AND('Project Timeline'!$E39&lt;&gt;"",'Project Timeline'!$C39&gt;=7,'Project Timeline'!$C39&lt;=9),"◆",""))</f>
        <v/>
      </c>
      <c r="E35" s="17">
        <f>IF(OR('Project Timeline'!$A39="",'Project Timeline'!$B39="",'Project Timeline'!$C39="",10&gt;'Project Timeline'!$B$5),"",IF(AND('Project Timeline'!$B39&lt;=12,'Project Timeline'!$C39&gt;=10),"■","")&amp;IF(AND('Project Timeline'!$E39&lt;&gt;"",'Project Timeline'!$C39&gt;=10,'Project Timeline'!$C39&lt;=12),"◆",""))</f>
        <v/>
      </c>
      <c r="F35" s="17">
        <f>IF(OR('Project Timeline'!$A39="",'Project Timeline'!$B39="",'Project Timeline'!$C39="",13&gt;'Project Timeline'!$B$5),"",IF(AND('Project Timeline'!$B39&lt;=15,'Project Timeline'!$C39&gt;=13),"■","")&amp;IF(AND('Project Timeline'!$E39&lt;&gt;"",'Project Timeline'!$C39&gt;=13,'Project Timeline'!$C39&lt;=15),"◆",""))</f>
        <v/>
      </c>
      <c r="G35" s="17">
        <f>IF(OR('Project Timeline'!$A39="",'Project Timeline'!$B39="",'Project Timeline'!$C39="",16&gt;'Project Timeline'!$B$5),"",IF(AND('Project Timeline'!$B39&lt;=18,'Project Timeline'!$C39&gt;=16),"■","")&amp;IF(AND('Project Timeline'!$E39&lt;&gt;"",'Project Timeline'!$C39&gt;=16,'Project Timeline'!$C39&lt;=18),"◆",""))</f>
        <v/>
      </c>
      <c r="H35" s="17">
        <f>IF(OR('Project Timeline'!$A39="",'Project Timeline'!$B39="",'Project Timeline'!$C39="",19&gt;'Project Timeline'!$B$5),"",IF(AND('Project Timeline'!$B39&lt;=21,'Project Timeline'!$C39&gt;=19),"■","")&amp;IF(AND('Project Timeline'!$E39&lt;&gt;"",'Project Timeline'!$C39&gt;=19,'Project Timeline'!$C39&lt;=21),"◆",""))</f>
        <v/>
      </c>
      <c r="I35" s="17">
        <f>IF(OR('Project Timeline'!$A39="",'Project Timeline'!$B39="",'Project Timeline'!$C39="",22&gt;'Project Timeline'!$B$5),"",IF(AND('Project Timeline'!$B39&lt;=24,'Project Timeline'!$C39&gt;=22),"■","")&amp;IF(AND('Project Timeline'!$E39&lt;&gt;"",'Project Timeline'!$C39&gt;=22,'Project Timeline'!$C39&lt;=24),"◆",""))</f>
        <v/>
      </c>
      <c r="J35" s="17">
        <f>IF(OR('Project Timeline'!$A39="",'Project Timeline'!$B39="",'Project Timeline'!$C39="",25&gt;'Project Timeline'!$B$5),"",IF(AND('Project Timeline'!$B39&lt;=27,'Project Timeline'!$C39&gt;=25),"■","")&amp;IF(AND('Project Timeline'!$E39&lt;&gt;"",'Project Timeline'!$C39&gt;=25,'Project Timeline'!$C39&lt;=27),"◆",""))</f>
        <v/>
      </c>
      <c r="K35" s="17">
        <f>IF(OR('Project Timeline'!$A39="",'Project Timeline'!$B39="",'Project Timeline'!$C39="",28&gt;'Project Timeline'!$B$5),"",IF(AND('Project Timeline'!$B39&lt;=30,'Project Timeline'!$C39&gt;=28),"■","")&amp;IF(AND('Project Timeline'!$E39&lt;&gt;"",'Project Timeline'!$C39&gt;=28,'Project Timeline'!$C39&lt;=30),"◆",""))</f>
        <v/>
      </c>
      <c r="L35" s="17">
        <f>IF(OR('Project Timeline'!$A39="",'Project Timeline'!$B39="",'Project Timeline'!$C39="",31&gt;'Project Timeline'!$B$5),"",IF(AND('Project Timeline'!$B39&lt;=33,'Project Timeline'!$C39&gt;=31),"■","")&amp;IF(AND('Project Timeline'!$E39&lt;&gt;"",'Project Timeline'!$C39&gt;=31,'Project Timeline'!$C39&lt;=33),"◆",""))</f>
        <v/>
      </c>
      <c r="M35" s="17">
        <f>IF(OR('Project Timeline'!$A39="",'Project Timeline'!$B39="",'Project Timeline'!$C39="",34&gt;'Project Timeline'!$B$5),"",IF(AND('Project Timeline'!$B39&lt;=36,'Project Timeline'!$C39&gt;=34),"■","")&amp;IF(AND('Project Timeline'!$E39&lt;&gt;"",'Project Timeline'!$C39&gt;=34,'Project Timeline'!$C39&lt;=36),"◆",""))</f>
        <v/>
      </c>
      <c r="N35" s="17">
        <f>IF(OR('Project Timeline'!$A39="",'Project Timeline'!$B39="",'Project Timeline'!$C39="",37&gt;'Project Timeline'!$B$5),"",IF(AND('Project Timeline'!$B39&lt;=39,'Project Timeline'!$C39&gt;=37),"■","")&amp;IF(AND('Project Timeline'!$E39&lt;&gt;"",'Project Timeline'!$C39&gt;=37,'Project Timeline'!$C39&lt;=39),"◆",""))</f>
        <v/>
      </c>
      <c r="O35" s="17">
        <f>IF(OR('Project Timeline'!$A39="",'Project Timeline'!$B39="",'Project Timeline'!$C39="",40&gt;'Project Timeline'!$B$5),"",IF(AND('Project Timeline'!$B39&lt;=42,'Project Timeline'!$C39&gt;=40),"■","")&amp;IF(AND('Project Timeline'!$E39&lt;&gt;"",'Project Timeline'!$C39&gt;=40,'Project Timeline'!$C39&lt;=42),"◆",""))</f>
        <v/>
      </c>
      <c r="P35" s="17">
        <f>IF(OR('Project Timeline'!$A39="",'Project Timeline'!$B39="",'Project Timeline'!$C39="",43&gt;'Project Timeline'!$B$5),"",IF(AND('Project Timeline'!$B39&lt;=45,'Project Timeline'!$C39&gt;=43),"■","")&amp;IF(AND('Project Timeline'!$E39&lt;&gt;"",'Project Timeline'!$C39&gt;=43,'Project Timeline'!$C39&lt;=45),"◆",""))</f>
        <v/>
      </c>
      <c r="Q35" s="17">
        <f>IF(OR('Project Timeline'!$A39="",'Project Timeline'!$B39="",'Project Timeline'!$C39="",46&gt;'Project Timeline'!$B$5),"",IF(AND('Project Timeline'!$B39&lt;=48,'Project Timeline'!$C39&gt;=46),"■","")&amp;IF(AND('Project Timeline'!$E39&lt;&gt;"",'Project Timeline'!$C39&gt;=46,'Project Timeline'!$C39&lt;=48),"◆",""))</f>
        <v/>
      </c>
      <c r="R35" s="17">
        <f>IF(OR('Project Timeline'!$A39="",'Project Timeline'!$B39="",'Project Timeline'!$C39="",49&gt;'Project Timeline'!$B$5),"",IF(AND('Project Timeline'!$B39&lt;=51,'Project Timeline'!$C39&gt;=49),"■","")&amp;IF(AND('Project Timeline'!$E39&lt;&gt;"",'Project Timeline'!$C39&gt;=49,'Project Timeline'!$C39&lt;=51),"◆",""))</f>
        <v/>
      </c>
      <c r="S35" s="17">
        <f>IF(OR('Project Timeline'!$A39="",'Project Timeline'!$B39="",'Project Timeline'!$C39="",52&gt;'Project Timeline'!$B$5),"",IF(AND('Project Timeline'!$B39&lt;=54,'Project Timeline'!$C39&gt;=52),"■","")&amp;IF(AND('Project Timeline'!$E39&lt;&gt;"",'Project Timeline'!$C39&gt;=52,'Project Timeline'!$C39&lt;=54),"◆",""))</f>
        <v/>
      </c>
      <c r="T35" s="17">
        <f>IF(OR('Project Timeline'!$A39="",'Project Timeline'!$B39="",'Project Timeline'!$C39="",55&gt;'Project Timeline'!$B$5),"",IF(AND('Project Timeline'!$B39&lt;=57,'Project Timeline'!$C39&gt;=55),"■","")&amp;IF(AND('Project Timeline'!$E39&lt;&gt;"",'Project Timeline'!$C39&gt;=55,'Project Timeline'!$C39&lt;=57),"◆",""))</f>
        <v/>
      </c>
      <c r="U35" s="17">
        <f>IF(OR('Project Timeline'!$A39="",'Project Timeline'!$B39="",'Project Timeline'!$C39="",58&gt;'Project Timeline'!$B$5),"",IF(AND('Project Timeline'!$B39&lt;=60,'Project Timeline'!$C39&gt;=58),"■","")&amp;IF(AND('Project Timeline'!$E39&lt;&gt;"",'Project Timeline'!$C39&gt;=58,'Project Timeline'!$C39&lt;=60),"◆",""))</f>
        <v/>
      </c>
    </row>
    <row r="36">
      <c r="A36" s="14">
        <f>IF('Project Timeline'!A40="","",'Project Timeline'!A40)</f>
        <v/>
      </c>
      <c r="B36" s="17">
        <f>IF(OR('Project Timeline'!$A40="",'Project Timeline'!$B40="",'Project Timeline'!$C40="",1&gt;'Project Timeline'!$B$5),"",IF(AND('Project Timeline'!$B40&lt;=3,'Project Timeline'!$C40&gt;=1),"■","")&amp;IF(AND('Project Timeline'!$E40&lt;&gt;"",'Project Timeline'!$C40&gt;=1,'Project Timeline'!$C40&lt;=3),"◆",""))</f>
        <v/>
      </c>
      <c r="C36" s="17">
        <f>IF(OR('Project Timeline'!$A40="",'Project Timeline'!$B40="",'Project Timeline'!$C40="",4&gt;'Project Timeline'!$B$5),"",IF(AND('Project Timeline'!$B40&lt;=6,'Project Timeline'!$C40&gt;=4),"■","")&amp;IF(AND('Project Timeline'!$E40&lt;&gt;"",'Project Timeline'!$C40&gt;=4,'Project Timeline'!$C40&lt;=6),"◆",""))</f>
        <v/>
      </c>
      <c r="D36" s="17">
        <f>IF(OR('Project Timeline'!$A40="",'Project Timeline'!$B40="",'Project Timeline'!$C40="",7&gt;'Project Timeline'!$B$5),"",IF(AND('Project Timeline'!$B40&lt;=9,'Project Timeline'!$C40&gt;=7),"■","")&amp;IF(AND('Project Timeline'!$E40&lt;&gt;"",'Project Timeline'!$C40&gt;=7,'Project Timeline'!$C40&lt;=9),"◆",""))</f>
        <v/>
      </c>
      <c r="E36" s="17">
        <f>IF(OR('Project Timeline'!$A40="",'Project Timeline'!$B40="",'Project Timeline'!$C40="",10&gt;'Project Timeline'!$B$5),"",IF(AND('Project Timeline'!$B40&lt;=12,'Project Timeline'!$C40&gt;=10),"■","")&amp;IF(AND('Project Timeline'!$E40&lt;&gt;"",'Project Timeline'!$C40&gt;=10,'Project Timeline'!$C40&lt;=12),"◆",""))</f>
        <v/>
      </c>
      <c r="F36" s="17">
        <f>IF(OR('Project Timeline'!$A40="",'Project Timeline'!$B40="",'Project Timeline'!$C40="",13&gt;'Project Timeline'!$B$5),"",IF(AND('Project Timeline'!$B40&lt;=15,'Project Timeline'!$C40&gt;=13),"■","")&amp;IF(AND('Project Timeline'!$E40&lt;&gt;"",'Project Timeline'!$C40&gt;=13,'Project Timeline'!$C40&lt;=15),"◆",""))</f>
        <v/>
      </c>
      <c r="G36" s="17">
        <f>IF(OR('Project Timeline'!$A40="",'Project Timeline'!$B40="",'Project Timeline'!$C40="",16&gt;'Project Timeline'!$B$5),"",IF(AND('Project Timeline'!$B40&lt;=18,'Project Timeline'!$C40&gt;=16),"■","")&amp;IF(AND('Project Timeline'!$E40&lt;&gt;"",'Project Timeline'!$C40&gt;=16,'Project Timeline'!$C40&lt;=18),"◆",""))</f>
        <v/>
      </c>
      <c r="H36" s="17">
        <f>IF(OR('Project Timeline'!$A40="",'Project Timeline'!$B40="",'Project Timeline'!$C40="",19&gt;'Project Timeline'!$B$5),"",IF(AND('Project Timeline'!$B40&lt;=21,'Project Timeline'!$C40&gt;=19),"■","")&amp;IF(AND('Project Timeline'!$E40&lt;&gt;"",'Project Timeline'!$C40&gt;=19,'Project Timeline'!$C40&lt;=21),"◆",""))</f>
        <v/>
      </c>
      <c r="I36" s="17">
        <f>IF(OR('Project Timeline'!$A40="",'Project Timeline'!$B40="",'Project Timeline'!$C40="",22&gt;'Project Timeline'!$B$5),"",IF(AND('Project Timeline'!$B40&lt;=24,'Project Timeline'!$C40&gt;=22),"■","")&amp;IF(AND('Project Timeline'!$E40&lt;&gt;"",'Project Timeline'!$C40&gt;=22,'Project Timeline'!$C40&lt;=24),"◆",""))</f>
        <v/>
      </c>
      <c r="J36" s="17">
        <f>IF(OR('Project Timeline'!$A40="",'Project Timeline'!$B40="",'Project Timeline'!$C40="",25&gt;'Project Timeline'!$B$5),"",IF(AND('Project Timeline'!$B40&lt;=27,'Project Timeline'!$C40&gt;=25),"■","")&amp;IF(AND('Project Timeline'!$E40&lt;&gt;"",'Project Timeline'!$C40&gt;=25,'Project Timeline'!$C40&lt;=27),"◆",""))</f>
        <v/>
      </c>
      <c r="K36" s="17">
        <f>IF(OR('Project Timeline'!$A40="",'Project Timeline'!$B40="",'Project Timeline'!$C40="",28&gt;'Project Timeline'!$B$5),"",IF(AND('Project Timeline'!$B40&lt;=30,'Project Timeline'!$C40&gt;=28),"■","")&amp;IF(AND('Project Timeline'!$E40&lt;&gt;"",'Project Timeline'!$C40&gt;=28,'Project Timeline'!$C40&lt;=30),"◆",""))</f>
        <v/>
      </c>
      <c r="L36" s="17">
        <f>IF(OR('Project Timeline'!$A40="",'Project Timeline'!$B40="",'Project Timeline'!$C40="",31&gt;'Project Timeline'!$B$5),"",IF(AND('Project Timeline'!$B40&lt;=33,'Project Timeline'!$C40&gt;=31),"■","")&amp;IF(AND('Project Timeline'!$E40&lt;&gt;"",'Project Timeline'!$C40&gt;=31,'Project Timeline'!$C40&lt;=33),"◆",""))</f>
        <v/>
      </c>
      <c r="M36" s="17">
        <f>IF(OR('Project Timeline'!$A40="",'Project Timeline'!$B40="",'Project Timeline'!$C40="",34&gt;'Project Timeline'!$B$5),"",IF(AND('Project Timeline'!$B40&lt;=36,'Project Timeline'!$C40&gt;=34),"■","")&amp;IF(AND('Project Timeline'!$E40&lt;&gt;"",'Project Timeline'!$C40&gt;=34,'Project Timeline'!$C40&lt;=36),"◆",""))</f>
        <v/>
      </c>
      <c r="N36" s="17">
        <f>IF(OR('Project Timeline'!$A40="",'Project Timeline'!$B40="",'Project Timeline'!$C40="",37&gt;'Project Timeline'!$B$5),"",IF(AND('Project Timeline'!$B40&lt;=39,'Project Timeline'!$C40&gt;=37),"■","")&amp;IF(AND('Project Timeline'!$E40&lt;&gt;"",'Project Timeline'!$C40&gt;=37,'Project Timeline'!$C40&lt;=39),"◆",""))</f>
        <v/>
      </c>
      <c r="O36" s="17">
        <f>IF(OR('Project Timeline'!$A40="",'Project Timeline'!$B40="",'Project Timeline'!$C40="",40&gt;'Project Timeline'!$B$5),"",IF(AND('Project Timeline'!$B40&lt;=42,'Project Timeline'!$C40&gt;=40),"■","")&amp;IF(AND('Project Timeline'!$E40&lt;&gt;"",'Project Timeline'!$C40&gt;=40,'Project Timeline'!$C40&lt;=42),"◆",""))</f>
        <v/>
      </c>
      <c r="P36" s="17">
        <f>IF(OR('Project Timeline'!$A40="",'Project Timeline'!$B40="",'Project Timeline'!$C40="",43&gt;'Project Timeline'!$B$5),"",IF(AND('Project Timeline'!$B40&lt;=45,'Project Timeline'!$C40&gt;=43),"■","")&amp;IF(AND('Project Timeline'!$E40&lt;&gt;"",'Project Timeline'!$C40&gt;=43,'Project Timeline'!$C40&lt;=45),"◆",""))</f>
        <v/>
      </c>
      <c r="Q36" s="17">
        <f>IF(OR('Project Timeline'!$A40="",'Project Timeline'!$B40="",'Project Timeline'!$C40="",46&gt;'Project Timeline'!$B$5),"",IF(AND('Project Timeline'!$B40&lt;=48,'Project Timeline'!$C40&gt;=46),"■","")&amp;IF(AND('Project Timeline'!$E40&lt;&gt;"",'Project Timeline'!$C40&gt;=46,'Project Timeline'!$C40&lt;=48),"◆",""))</f>
        <v/>
      </c>
      <c r="R36" s="17">
        <f>IF(OR('Project Timeline'!$A40="",'Project Timeline'!$B40="",'Project Timeline'!$C40="",49&gt;'Project Timeline'!$B$5),"",IF(AND('Project Timeline'!$B40&lt;=51,'Project Timeline'!$C40&gt;=49),"■","")&amp;IF(AND('Project Timeline'!$E40&lt;&gt;"",'Project Timeline'!$C40&gt;=49,'Project Timeline'!$C40&lt;=51),"◆",""))</f>
        <v/>
      </c>
      <c r="S36" s="17">
        <f>IF(OR('Project Timeline'!$A40="",'Project Timeline'!$B40="",'Project Timeline'!$C40="",52&gt;'Project Timeline'!$B$5),"",IF(AND('Project Timeline'!$B40&lt;=54,'Project Timeline'!$C40&gt;=52),"■","")&amp;IF(AND('Project Timeline'!$E40&lt;&gt;"",'Project Timeline'!$C40&gt;=52,'Project Timeline'!$C40&lt;=54),"◆",""))</f>
        <v/>
      </c>
      <c r="T36" s="17">
        <f>IF(OR('Project Timeline'!$A40="",'Project Timeline'!$B40="",'Project Timeline'!$C40="",55&gt;'Project Timeline'!$B$5),"",IF(AND('Project Timeline'!$B40&lt;=57,'Project Timeline'!$C40&gt;=55),"■","")&amp;IF(AND('Project Timeline'!$E40&lt;&gt;"",'Project Timeline'!$C40&gt;=55,'Project Timeline'!$C40&lt;=57),"◆",""))</f>
        <v/>
      </c>
      <c r="U36" s="17">
        <f>IF(OR('Project Timeline'!$A40="",'Project Timeline'!$B40="",'Project Timeline'!$C40="",58&gt;'Project Timeline'!$B$5),"",IF(AND('Project Timeline'!$B40&lt;=60,'Project Timeline'!$C40&gt;=58),"■","")&amp;IF(AND('Project Timeline'!$E40&lt;&gt;"",'Project Timeline'!$C40&gt;=58,'Project Timeline'!$C40&lt;=60),"◆",""))</f>
        <v/>
      </c>
    </row>
    <row r="37">
      <c r="A37" s="14">
        <f>IF('Project Timeline'!A41="","",'Project Timeline'!A41)</f>
        <v/>
      </c>
      <c r="B37" s="17">
        <f>IF(OR('Project Timeline'!$A41="",'Project Timeline'!$B41="",'Project Timeline'!$C41="",1&gt;'Project Timeline'!$B$5),"",IF(AND('Project Timeline'!$B41&lt;=3,'Project Timeline'!$C41&gt;=1),"■","")&amp;IF(AND('Project Timeline'!$E41&lt;&gt;"",'Project Timeline'!$C41&gt;=1,'Project Timeline'!$C41&lt;=3),"◆",""))</f>
        <v/>
      </c>
      <c r="C37" s="17">
        <f>IF(OR('Project Timeline'!$A41="",'Project Timeline'!$B41="",'Project Timeline'!$C41="",4&gt;'Project Timeline'!$B$5),"",IF(AND('Project Timeline'!$B41&lt;=6,'Project Timeline'!$C41&gt;=4),"■","")&amp;IF(AND('Project Timeline'!$E41&lt;&gt;"",'Project Timeline'!$C41&gt;=4,'Project Timeline'!$C41&lt;=6),"◆",""))</f>
        <v/>
      </c>
      <c r="D37" s="17">
        <f>IF(OR('Project Timeline'!$A41="",'Project Timeline'!$B41="",'Project Timeline'!$C41="",7&gt;'Project Timeline'!$B$5),"",IF(AND('Project Timeline'!$B41&lt;=9,'Project Timeline'!$C41&gt;=7),"■","")&amp;IF(AND('Project Timeline'!$E41&lt;&gt;"",'Project Timeline'!$C41&gt;=7,'Project Timeline'!$C41&lt;=9),"◆",""))</f>
        <v/>
      </c>
      <c r="E37" s="17">
        <f>IF(OR('Project Timeline'!$A41="",'Project Timeline'!$B41="",'Project Timeline'!$C41="",10&gt;'Project Timeline'!$B$5),"",IF(AND('Project Timeline'!$B41&lt;=12,'Project Timeline'!$C41&gt;=10),"■","")&amp;IF(AND('Project Timeline'!$E41&lt;&gt;"",'Project Timeline'!$C41&gt;=10,'Project Timeline'!$C41&lt;=12),"◆",""))</f>
        <v/>
      </c>
      <c r="F37" s="17">
        <f>IF(OR('Project Timeline'!$A41="",'Project Timeline'!$B41="",'Project Timeline'!$C41="",13&gt;'Project Timeline'!$B$5),"",IF(AND('Project Timeline'!$B41&lt;=15,'Project Timeline'!$C41&gt;=13),"■","")&amp;IF(AND('Project Timeline'!$E41&lt;&gt;"",'Project Timeline'!$C41&gt;=13,'Project Timeline'!$C41&lt;=15),"◆",""))</f>
        <v/>
      </c>
      <c r="G37" s="17">
        <f>IF(OR('Project Timeline'!$A41="",'Project Timeline'!$B41="",'Project Timeline'!$C41="",16&gt;'Project Timeline'!$B$5),"",IF(AND('Project Timeline'!$B41&lt;=18,'Project Timeline'!$C41&gt;=16),"■","")&amp;IF(AND('Project Timeline'!$E41&lt;&gt;"",'Project Timeline'!$C41&gt;=16,'Project Timeline'!$C41&lt;=18),"◆",""))</f>
        <v/>
      </c>
      <c r="H37" s="17">
        <f>IF(OR('Project Timeline'!$A41="",'Project Timeline'!$B41="",'Project Timeline'!$C41="",19&gt;'Project Timeline'!$B$5),"",IF(AND('Project Timeline'!$B41&lt;=21,'Project Timeline'!$C41&gt;=19),"■","")&amp;IF(AND('Project Timeline'!$E41&lt;&gt;"",'Project Timeline'!$C41&gt;=19,'Project Timeline'!$C41&lt;=21),"◆",""))</f>
        <v/>
      </c>
      <c r="I37" s="17">
        <f>IF(OR('Project Timeline'!$A41="",'Project Timeline'!$B41="",'Project Timeline'!$C41="",22&gt;'Project Timeline'!$B$5),"",IF(AND('Project Timeline'!$B41&lt;=24,'Project Timeline'!$C41&gt;=22),"■","")&amp;IF(AND('Project Timeline'!$E41&lt;&gt;"",'Project Timeline'!$C41&gt;=22,'Project Timeline'!$C41&lt;=24),"◆",""))</f>
        <v/>
      </c>
      <c r="J37" s="17">
        <f>IF(OR('Project Timeline'!$A41="",'Project Timeline'!$B41="",'Project Timeline'!$C41="",25&gt;'Project Timeline'!$B$5),"",IF(AND('Project Timeline'!$B41&lt;=27,'Project Timeline'!$C41&gt;=25),"■","")&amp;IF(AND('Project Timeline'!$E41&lt;&gt;"",'Project Timeline'!$C41&gt;=25,'Project Timeline'!$C41&lt;=27),"◆",""))</f>
        <v/>
      </c>
      <c r="K37" s="17">
        <f>IF(OR('Project Timeline'!$A41="",'Project Timeline'!$B41="",'Project Timeline'!$C41="",28&gt;'Project Timeline'!$B$5),"",IF(AND('Project Timeline'!$B41&lt;=30,'Project Timeline'!$C41&gt;=28),"■","")&amp;IF(AND('Project Timeline'!$E41&lt;&gt;"",'Project Timeline'!$C41&gt;=28,'Project Timeline'!$C41&lt;=30),"◆",""))</f>
        <v/>
      </c>
      <c r="L37" s="17">
        <f>IF(OR('Project Timeline'!$A41="",'Project Timeline'!$B41="",'Project Timeline'!$C41="",31&gt;'Project Timeline'!$B$5),"",IF(AND('Project Timeline'!$B41&lt;=33,'Project Timeline'!$C41&gt;=31),"■","")&amp;IF(AND('Project Timeline'!$E41&lt;&gt;"",'Project Timeline'!$C41&gt;=31,'Project Timeline'!$C41&lt;=33),"◆",""))</f>
        <v/>
      </c>
      <c r="M37" s="17">
        <f>IF(OR('Project Timeline'!$A41="",'Project Timeline'!$B41="",'Project Timeline'!$C41="",34&gt;'Project Timeline'!$B$5),"",IF(AND('Project Timeline'!$B41&lt;=36,'Project Timeline'!$C41&gt;=34),"■","")&amp;IF(AND('Project Timeline'!$E41&lt;&gt;"",'Project Timeline'!$C41&gt;=34,'Project Timeline'!$C41&lt;=36),"◆",""))</f>
        <v/>
      </c>
      <c r="N37" s="17">
        <f>IF(OR('Project Timeline'!$A41="",'Project Timeline'!$B41="",'Project Timeline'!$C41="",37&gt;'Project Timeline'!$B$5),"",IF(AND('Project Timeline'!$B41&lt;=39,'Project Timeline'!$C41&gt;=37),"■","")&amp;IF(AND('Project Timeline'!$E41&lt;&gt;"",'Project Timeline'!$C41&gt;=37,'Project Timeline'!$C41&lt;=39),"◆",""))</f>
        <v/>
      </c>
      <c r="O37" s="17">
        <f>IF(OR('Project Timeline'!$A41="",'Project Timeline'!$B41="",'Project Timeline'!$C41="",40&gt;'Project Timeline'!$B$5),"",IF(AND('Project Timeline'!$B41&lt;=42,'Project Timeline'!$C41&gt;=40),"■","")&amp;IF(AND('Project Timeline'!$E41&lt;&gt;"",'Project Timeline'!$C41&gt;=40,'Project Timeline'!$C41&lt;=42),"◆",""))</f>
        <v/>
      </c>
      <c r="P37" s="17">
        <f>IF(OR('Project Timeline'!$A41="",'Project Timeline'!$B41="",'Project Timeline'!$C41="",43&gt;'Project Timeline'!$B$5),"",IF(AND('Project Timeline'!$B41&lt;=45,'Project Timeline'!$C41&gt;=43),"■","")&amp;IF(AND('Project Timeline'!$E41&lt;&gt;"",'Project Timeline'!$C41&gt;=43,'Project Timeline'!$C41&lt;=45),"◆",""))</f>
        <v/>
      </c>
      <c r="Q37" s="17">
        <f>IF(OR('Project Timeline'!$A41="",'Project Timeline'!$B41="",'Project Timeline'!$C41="",46&gt;'Project Timeline'!$B$5),"",IF(AND('Project Timeline'!$B41&lt;=48,'Project Timeline'!$C41&gt;=46),"■","")&amp;IF(AND('Project Timeline'!$E41&lt;&gt;"",'Project Timeline'!$C41&gt;=46,'Project Timeline'!$C41&lt;=48),"◆",""))</f>
        <v/>
      </c>
      <c r="R37" s="17">
        <f>IF(OR('Project Timeline'!$A41="",'Project Timeline'!$B41="",'Project Timeline'!$C41="",49&gt;'Project Timeline'!$B$5),"",IF(AND('Project Timeline'!$B41&lt;=51,'Project Timeline'!$C41&gt;=49),"■","")&amp;IF(AND('Project Timeline'!$E41&lt;&gt;"",'Project Timeline'!$C41&gt;=49,'Project Timeline'!$C41&lt;=51),"◆",""))</f>
        <v/>
      </c>
      <c r="S37" s="17">
        <f>IF(OR('Project Timeline'!$A41="",'Project Timeline'!$B41="",'Project Timeline'!$C41="",52&gt;'Project Timeline'!$B$5),"",IF(AND('Project Timeline'!$B41&lt;=54,'Project Timeline'!$C41&gt;=52),"■","")&amp;IF(AND('Project Timeline'!$E41&lt;&gt;"",'Project Timeline'!$C41&gt;=52,'Project Timeline'!$C41&lt;=54),"◆",""))</f>
        <v/>
      </c>
      <c r="T37" s="17">
        <f>IF(OR('Project Timeline'!$A41="",'Project Timeline'!$B41="",'Project Timeline'!$C41="",55&gt;'Project Timeline'!$B$5),"",IF(AND('Project Timeline'!$B41&lt;=57,'Project Timeline'!$C41&gt;=55),"■","")&amp;IF(AND('Project Timeline'!$E41&lt;&gt;"",'Project Timeline'!$C41&gt;=55,'Project Timeline'!$C41&lt;=57),"◆",""))</f>
        <v/>
      </c>
      <c r="U37" s="17">
        <f>IF(OR('Project Timeline'!$A41="",'Project Timeline'!$B41="",'Project Timeline'!$C41="",58&gt;'Project Timeline'!$B$5),"",IF(AND('Project Timeline'!$B41&lt;=60,'Project Timeline'!$C41&gt;=58),"■","")&amp;IF(AND('Project Timeline'!$E41&lt;&gt;"",'Project Timeline'!$C41&gt;=58,'Project Timeline'!$C41&lt;=60),"◆",""))</f>
        <v/>
      </c>
    </row>
    <row r="38">
      <c r="A38" s="14">
        <f>IF('Project Timeline'!A42="","",'Project Timeline'!A42)</f>
        <v/>
      </c>
      <c r="B38" s="17">
        <f>IF(OR('Project Timeline'!$A42="",'Project Timeline'!$B42="",'Project Timeline'!$C42="",1&gt;'Project Timeline'!$B$5),"",IF(AND('Project Timeline'!$B42&lt;=3,'Project Timeline'!$C42&gt;=1),"■","")&amp;IF(AND('Project Timeline'!$E42&lt;&gt;"",'Project Timeline'!$C42&gt;=1,'Project Timeline'!$C42&lt;=3),"◆",""))</f>
        <v/>
      </c>
      <c r="C38" s="17">
        <f>IF(OR('Project Timeline'!$A42="",'Project Timeline'!$B42="",'Project Timeline'!$C42="",4&gt;'Project Timeline'!$B$5),"",IF(AND('Project Timeline'!$B42&lt;=6,'Project Timeline'!$C42&gt;=4),"■","")&amp;IF(AND('Project Timeline'!$E42&lt;&gt;"",'Project Timeline'!$C42&gt;=4,'Project Timeline'!$C42&lt;=6),"◆",""))</f>
        <v/>
      </c>
      <c r="D38" s="17">
        <f>IF(OR('Project Timeline'!$A42="",'Project Timeline'!$B42="",'Project Timeline'!$C42="",7&gt;'Project Timeline'!$B$5),"",IF(AND('Project Timeline'!$B42&lt;=9,'Project Timeline'!$C42&gt;=7),"■","")&amp;IF(AND('Project Timeline'!$E42&lt;&gt;"",'Project Timeline'!$C42&gt;=7,'Project Timeline'!$C42&lt;=9),"◆",""))</f>
        <v/>
      </c>
      <c r="E38" s="17">
        <f>IF(OR('Project Timeline'!$A42="",'Project Timeline'!$B42="",'Project Timeline'!$C42="",10&gt;'Project Timeline'!$B$5),"",IF(AND('Project Timeline'!$B42&lt;=12,'Project Timeline'!$C42&gt;=10),"■","")&amp;IF(AND('Project Timeline'!$E42&lt;&gt;"",'Project Timeline'!$C42&gt;=10,'Project Timeline'!$C42&lt;=12),"◆",""))</f>
        <v/>
      </c>
      <c r="F38" s="17">
        <f>IF(OR('Project Timeline'!$A42="",'Project Timeline'!$B42="",'Project Timeline'!$C42="",13&gt;'Project Timeline'!$B$5),"",IF(AND('Project Timeline'!$B42&lt;=15,'Project Timeline'!$C42&gt;=13),"■","")&amp;IF(AND('Project Timeline'!$E42&lt;&gt;"",'Project Timeline'!$C42&gt;=13,'Project Timeline'!$C42&lt;=15),"◆",""))</f>
        <v/>
      </c>
      <c r="G38" s="17">
        <f>IF(OR('Project Timeline'!$A42="",'Project Timeline'!$B42="",'Project Timeline'!$C42="",16&gt;'Project Timeline'!$B$5),"",IF(AND('Project Timeline'!$B42&lt;=18,'Project Timeline'!$C42&gt;=16),"■","")&amp;IF(AND('Project Timeline'!$E42&lt;&gt;"",'Project Timeline'!$C42&gt;=16,'Project Timeline'!$C42&lt;=18),"◆",""))</f>
        <v/>
      </c>
      <c r="H38" s="17">
        <f>IF(OR('Project Timeline'!$A42="",'Project Timeline'!$B42="",'Project Timeline'!$C42="",19&gt;'Project Timeline'!$B$5),"",IF(AND('Project Timeline'!$B42&lt;=21,'Project Timeline'!$C42&gt;=19),"■","")&amp;IF(AND('Project Timeline'!$E42&lt;&gt;"",'Project Timeline'!$C42&gt;=19,'Project Timeline'!$C42&lt;=21),"◆",""))</f>
        <v/>
      </c>
      <c r="I38" s="17">
        <f>IF(OR('Project Timeline'!$A42="",'Project Timeline'!$B42="",'Project Timeline'!$C42="",22&gt;'Project Timeline'!$B$5),"",IF(AND('Project Timeline'!$B42&lt;=24,'Project Timeline'!$C42&gt;=22),"■","")&amp;IF(AND('Project Timeline'!$E42&lt;&gt;"",'Project Timeline'!$C42&gt;=22,'Project Timeline'!$C42&lt;=24),"◆",""))</f>
        <v/>
      </c>
      <c r="J38" s="17">
        <f>IF(OR('Project Timeline'!$A42="",'Project Timeline'!$B42="",'Project Timeline'!$C42="",25&gt;'Project Timeline'!$B$5),"",IF(AND('Project Timeline'!$B42&lt;=27,'Project Timeline'!$C42&gt;=25),"■","")&amp;IF(AND('Project Timeline'!$E42&lt;&gt;"",'Project Timeline'!$C42&gt;=25,'Project Timeline'!$C42&lt;=27),"◆",""))</f>
        <v/>
      </c>
      <c r="K38" s="17">
        <f>IF(OR('Project Timeline'!$A42="",'Project Timeline'!$B42="",'Project Timeline'!$C42="",28&gt;'Project Timeline'!$B$5),"",IF(AND('Project Timeline'!$B42&lt;=30,'Project Timeline'!$C42&gt;=28),"■","")&amp;IF(AND('Project Timeline'!$E42&lt;&gt;"",'Project Timeline'!$C42&gt;=28,'Project Timeline'!$C42&lt;=30),"◆",""))</f>
        <v/>
      </c>
      <c r="L38" s="17">
        <f>IF(OR('Project Timeline'!$A42="",'Project Timeline'!$B42="",'Project Timeline'!$C42="",31&gt;'Project Timeline'!$B$5),"",IF(AND('Project Timeline'!$B42&lt;=33,'Project Timeline'!$C42&gt;=31),"■","")&amp;IF(AND('Project Timeline'!$E42&lt;&gt;"",'Project Timeline'!$C42&gt;=31,'Project Timeline'!$C42&lt;=33),"◆",""))</f>
        <v/>
      </c>
      <c r="M38" s="17">
        <f>IF(OR('Project Timeline'!$A42="",'Project Timeline'!$B42="",'Project Timeline'!$C42="",34&gt;'Project Timeline'!$B$5),"",IF(AND('Project Timeline'!$B42&lt;=36,'Project Timeline'!$C42&gt;=34),"■","")&amp;IF(AND('Project Timeline'!$E42&lt;&gt;"",'Project Timeline'!$C42&gt;=34,'Project Timeline'!$C42&lt;=36),"◆",""))</f>
        <v/>
      </c>
      <c r="N38" s="17">
        <f>IF(OR('Project Timeline'!$A42="",'Project Timeline'!$B42="",'Project Timeline'!$C42="",37&gt;'Project Timeline'!$B$5),"",IF(AND('Project Timeline'!$B42&lt;=39,'Project Timeline'!$C42&gt;=37),"■","")&amp;IF(AND('Project Timeline'!$E42&lt;&gt;"",'Project Timeline'!$C42&gt;=37,'Project Timeline'!$C42&lt;=39),"◆",""))</f>
        <v/>
      </c>
      <c r="O38" s="17">
        <f>IF(OR('Project Timeline'!$A42="",'Project Timeline'!$B42="",'Project Timeline'!$C42="",40&gt;'Project Timeline'!$B$5),"",IF(AND('Project Timeline'!$B42&lt;=42,'Project Timeline'!$C42&gt;=40),"■","")&amp;IF(AND('Project Timeline'!$E42&lt;&gt;"",'Project Timeline'!$C42&gt;=40,'Project Timeline'!$C42&lt;=42),"◆",""))</f>
        <v/>
      </c>
      <c r="P38" s="17">
        <f>IF(OR('Project Timeline'!$A42="",'Project Timeline'!$B42="",'Project Timeline'!$C42="",43&gt;'Project Timeline'!$B$5),"",IF(AND('Project Timeline'!$B42&lt;=45,'Project Timeline'!$C42&gt;=43),"■","")&amp;IF(AND('Project Timeline'!$E42&lt;&gt;"",'Project Timeline'!$C42&gt;=43,'Project Timeline'!$C42&lt;=45),"◆",""))</f>
        <v/>
      </c>
      <c r="Q38" s="17">
        <f>IF(OR('Project Timeline'!$A42="",'Project Timeline'!$B42="",'Project Timeline'!$C42="",46&gt;'Project Timeline'!$B$5),"",IF(AND('Project Timeline'!$B42&lt;=48,'Project Timeline'!$C42&gt;=46),"■","")&amp;IF(AND('Project Timeline'!$E42&lt;&gt;"",'Project Timeline'!$C42&gt;=46,'Project Timeline'!$C42&lt;=48),"◆",""))</f>
        <v/>
      </c>
      <c r="R38" s="17">
        <f>IF(OR('Project Timeline'!$A42="",'Project Timeline'!$B42="",'Project Timeline'!$C42="",49&gt;'Project Timeline'!$B$5),"",IF(AND('Project Timeline'!$B42&lt;=51,'Project Timeline'!$C42&gt;=49),"■","")&amp;IF(AND('Project Timeline'!$E42&lt;&gt;"",'Project Timeline'!$C42&gt;=49,'Project Timeline'!$C42&lt;=51),"◆",""))</f>
        <v/>
      </c>
      <c r="S38" s="17">
        <f>IF(OR('Project Timeline'!$A42="",'Project Timeline'!$B42="",'Project Timeline'!$C42="",52&gt;'Project Timeline'!$B$5),"",IF(AND('Project Timeline'!$B42&lt;=54,'Project Timeline'!$C42&gt;=52),"■","")&amp;IF(AND('Project Timeline'!$E42&lt;&gt;"",'Project Timeline'!$C42&gt;=52,'Project Timeline'!$C42&lt;=54),"◆",""))</f>
        <v/>
      </c>
      <c r="T38" s="17">
        <f>IF(OR('Project Timeline'!$A42="",'Project Timeline'!$B42="",'Project Timeline'!$C42="",55&gt;'Project Timeline'!$B$5),"",IF(AND('Project Timeline'!$B42&lt;=57,'Project Timeline'!$C42&gt;=55),"■","")&amp;IF(AND('Project Timeline'!$E42&lt;&gt;"",'Project Timeline'!$C42&gt;=55,'Project Timeline'!$C42&lt;=57),"◆",""))</f>
        <v/>
      </c>
      <c r="U38" s="17">
        <f>IF(OR('Project Timeline'!$A42="",'Project Timeline'!$B42="",'Project Timeline'!$C42="",58&gt;'Project Timeline'!$B$5),"",IF(AND('Project Timeline'!$B42&lt;=60,'Project Timeline'!$C42&gt;=58),"■","")&amp;IF(AND('Project Timeline'!$E42&lt;&gt;"",'Project Timeline'!$C42&gt;=58,'Project Timeline'!$C42&lt;=60),"◆",""))</f>
        <v/>
      </c>
    </row>
    <row r="39">
      <c r="A39" s="14">
        <f>IF('Project Timeline'!A43="","",'Project Timeline'!A43)</f>
        <v/>
      </c>
      <c r="B39" s="17">
        <f>IF(OR('Project Timeline'!$A43="",'Project Timeline'!$B43="",'Project Timeline'!$C43="",1&gt;'Project Timeline'!$B$5),"",IF(AND('Project Timeline'!$B43&lt;=3,'Project Timeline'!$C43&gt;=1),"■","")&amp;IF(AND('Project Timeline'!$E43&lt;&gt;"",'Project Timeline'!$C43&gt;=1,'Project Timeline'!$C43&lt;=3),"◆",""))</f>
        <v/>
      </c>
      <c r="C39" s="17">
        <f>IF(OR('Project Timeline'!$A43="",'Project Timeline'!$B43="",'Project Timeline'!$C43="",4&gt;'Project Timeline'!$B$5),"",IF(AND('Project Timeline'!$B43&lt;=6,'Project Timeline'!$C43&gt;=4),"■","")&amp;IF(AND('Project Timeline'!$E43&lt;&gt;"",'Project Timeline'!$C43&gt;=4,'Project Timeline'!$C43&lt;=6),"◆",""))</f>
        <v/>
      </c>
      <c r="D39" s="17">
        <f>IF(OR('Project Timeline'!$A43="",'Project Timeline'!$B43="",'Project Timeline'!$C43="",7&gt;'Project Timeline'!$B$5),"",IF(AND('Project Timeline'!$B43&lt;=9,'Project Timeline'!$C43&gt;=7),"■","")&amp;IF(AND('Project Timeline'!$E43&lt;&gt;"",'Project Timeline'!$C43&gt;=7,'Project Timeline'!$C43&lt;=9),"◆",""))</f>
        <v/>
      </c>
      <c r="E39" s="17">
        <f>IF(OR('Project Timeline'!$A43="",'Project Timeline'!$B43="",'Project Timeline'!$C43="",10&gt;'Project Timeline'!$B$5),"",IF(AND('Project Timeline'!$B43&lt;=12,'Project Timeline'!$C43&gt;=10),"■","")&amp;IF(AND('Project Timeline'!$E43&lt;&gt;"",'Project Timeline'!$C43&gt;=10,'Project Timeline'!$C43&lt;=12),"◆",""))</f>
        <v/>
      </c>
      <c r="F39" s="17">
        <f>IF(OR('Project Timeline'!$A43="",'Project Timeline'!$B43="",'Project Timeline'!$C43="",13&gt;'Project Timeline'!$B$5),"",IF(AND('Project Timeline'!$B43&lt;=15,'Project Timeline'!$C43&gt;=13),"■","")&amp;IF(AND('Project Timeline'!$E43&lt;&gt;"",'Project Timeline'!$C43&gt;=13,'Project Timeline'!$C43&lt;=15),"◆",""))</f>
        <v/>
      </c>
      <c r="G39" s="17">
        <f>IF(OR('Project Timeline'!$A43="",'Project Timeline'!$B43="",'Project Timeline'!$C43="",16&gt;'Project Timeline'!$B$5),"",IF(AND('Project Timeline'!$B43&lt;=18,'Project Timeline'!$C43&gt;=16),"■","")&amp;IF(AND('Project Timeline'!$E43&lt;&gt;"",'Project Timeline'!$C43&gt;=16,'Project Timeline'!$C43&lt;=18),"◆",""))</f>
        <v/>
      </c>
      <c r="H39" s="17">
        <f>IF(OR('Project Timeline'!$A43="",'Project Timeline'!$B43="",'Project Timeline'!$C43="",19&gt;'Project Timeline'!$B$5),"",IF(AND('Project Timeline'!$B43&lt;=21,'Project Timeline'!$C43&gt;=19),"■","")&amp;IF(AND('Project Timeline'!$E43&lt;&gt;"",'Project Timeline'!$C43&gt;=19,'Project Timeline'!$C43&lt;=21),"◆",""))</f>
        <v/>
      </c>
      <c r="I39" s="17">
        <f>IF(OR('Project Timeline'!$A43="",'Project Timeline'!$B43="",'Project Timeline'!$C43="",22&gt;'Project Timeline'!$B$5),"",IF(AND('Project Timeline'!$B43&lt;=24,'Project Timeline'!$C43&gt;=22),"■","")&amp;IF(AND('Project Timeline'!$E43&lt;&gt;"",'Project Timeline'!$C43&gt;=22,'Project Timeline'!$C43&lt;=24),"◆",""))</f>
        <v/>
      </c>
      <c r="J39" s="17">
        <f>IF(OR('Project Timeline'!$A43="",'Project Timeline'!$B43="",'Project Timeline'!$C43="",25&gt;'Project Timeline'!$B$5),"",IF(AND('Project Timeline'!$B43&lt;=27,'Project Timeline'!$C43&gt;=25),"■","")&amp;IF(AND('Project Timeline'!$E43&lt;&gt;"",'Project Timeline'!$C43&gt;=25,'Project Timeline'!$C43&lt;=27),"◆",""))</f>
        <v/>
      </c>
      <c r="K39" s="17">
        <f>IF(OR('Project Timeline'!$A43="",'Project Timeline'!$B43="",'Project Timeline'!$C43="",28&gt;'Project Timeline'!$B$5),"",IF(AND('Project Timeline'!$B43&lt;=30,'Project Timeline'!$C43&gt;=28),"■","")&amp;IF(AND('Project Timeline'!$E43&lt;&gt;"",'Project Timeline'!$C43&gt;=28,'Project Timeline'!$C43&lt;=30),"◆",""))</f>
        <v/>
      </c>
      <c r="L39" s="17">
        <f>IF(OR('Project Timeline'!$A43="",'Project Timeline'!$B43="",'Project Timeline'!$C43="",31&gt;'Project Timeline'!$B$5),"",IF(AND('Project Timeline'!$B43&lt;=33,'Project Timeline'!$C43&gt;=31),"■","")&amp;IF(AND('Project Timeline'!$E43&lt;&gt;"",'Project Timeline'!$C43&gt;=31,'Project Timeline'!$C43&lt;=33),"◆",""))</f>
        <v/>
      </c>
      <c r="M39" s="17">
        <f>IF(OR('Project Timeline'!$A43="",'Project Timeline'!$B43="",'Project Timeline'!$C43="",34&gt;'Project Timeline'!$B$5),"",IF(AND('Project Timeline'!$B43&lt;=36,'Project Timeline'!$C43&gt;=34),"■","")&amp;IF(AND('Project Timeline'!$E43&lt;&gt;"",'Project Timeline'!$C43&gt;=34,'Project Timeline'!$C43&lt;=36),"◆",""))</f>
        <v/>
      </c>
      <c r="N39" s="17">
        <f>IF(OR('Project Timeline'!$A43="",'Project Timeline'!$B43="",'Project Timeline'!$C43="",37&gt;'Project Timeline'!$B$5),"",IF(AND('Project Timeline'!$B43&lt;=39,'Project Timeline'!$C43&gt;=37),"■","")&amp;IF(AND('Project Timeline'!$E43&lt;&gt;"",'Project Timeline'!$C43&gt;=37,'Project Timeline'!$C43&lt;=39),"◆",""))</f>
        <v/>
      </c>
      <c r="O39" s="17">
        <f>IF(OR('Project Timeline'!$A43="",'Project Timeline'!$B43="",'Project Timeline'!$C43="",40&gt;'Project Timeline'!$B$5),"",IF(AND('Project Timeline'!$B43&lt;=42,'Project Timeline'!$C43&gt;=40),"■","")&amp;IF(AND('Project Timeline'!$E43&lt;&gt;"",'Project Timeline'!$C43&gt;=40,'Project Timeline'!$C43&lt;=42),"◆",""))</f>
        <v/>
      </c>
      <c r="P39" s="17">
        <f>IF(OR('Project Timeline'!$A43="",'Project Timeline'!$B43="",'Project Timeline'!$C43="",43&gt;'Project Timeline'!$B$5),"",IF(AND('Project Timeline'!$B43&lt;=45,'Project Timeline'!$C43&gt;=43),"■","")&amp;IF(AND('Project Timeline'!$E43&lt;&gt;"",'Project Timeline'!$C43&gt;=43,'Project Timeline'!$C43&lt;=45),"◆",""))</f>
        <v/>
      </c>
      <c r="Q39" s="17">
        <f>IF(OR('Project Timeline'!$A43="",'Project Timeline'!$B43="",'Project Timeline'!$C43="",46&gt;'Project Timeline'!$B$5),"",IF(AND('Project Timeline'!$B43&lt;=48,'Project Timeline'!$C43&gt;=46),"■","")&amp;IF(AND('Project Timeline'!$E43&lt;&gt;"",'Project Timeline'!$C43&gt;=46,'Project Timeline'!$C43&lt;=48),"◆",""))</f>
        <v/>
      </c>
      <c r="R39" s="17">
        <f>IF(OR('Project Timeline'!$A43="",'Project Timeline'!$B43="",'Project Timeline'!$C43="",49&gt;'Project Timeline'!$B$5),"",IF(AND('Project Timeline'!$B43&lt;=51,'Project Timeline'!$C43&gt;=49),"■","")&amp;IF(AND('Project Timeline'!$E43&lt;&gt;"",'Project Timeline'!$C43&gt;=49,'Project Timeline'!$C43&lt;=51),"◆",""))</f>
        <v/>
      </c>
      <c r="S39" s="17">
        <f>IF(OR('Project Timeline'!$A43="",'Project Timeline'!$B43="",'Project Timeline'!$C43="",52&gt;'Project Timeline'!$B$5),"",IF(AND('Project Timeline'!$B43&lt;=54,'Project Timeline'!$C43&gt;=52),"■","")&amp;IF(AND('Project Timeline'!$E43&lt;&gt;"",'Project Timeline'!$C43&gt;=52,'Project Timeline'!$C43&lt;=54),"◆",""))</f>
        <v/>
      </c>
      <c r="T39" s="17">
        <f>IF(OR('Project Timeline'!$A43="",'Project Timeline'!$B43="",'Project Timeline'!$C43="",55&gt;'Project Timeline'!$B$5),"",IF(AND('Project Timeline'!$B43&lt;=57,'Project Timeline'!$C43&gt;=55),"■","")&amp;IF(AND('Project Timeline'!$E43&lt;&gt;"",'Project Timeline'!$C43&gt;=55,'Project Timeline'!$C43&lt;=57),"◆",""))</f>
        <v/>
      </c>
      <c r="U39" s="17">
        <f>IF(OR('Project Timeline'!$A43="",'Project Timeline'!$B43="",'Project Timeline'!$C43="",58&gt;'Project Timeline'!$B$5),"",IF(AND('Project Timeline'!$B43&lt;=60,'Project Timeline'!$C43&gt;=58),"■","")&amp;IF(AND('Project Timeline'!$E43&lt;&gt;"",'Project Timeline'!$C43&gt;=58,'Project Timeline'!$C43&lt;=60),"◆",""))</f>
        <v/>
      </c>
    </row>
    <row r="40">
      <c r="A40" s="14">
        <f>IF('Project Timeline'!A44="","",'Project Timeline'!A44)</f>
        <v/>
      </c>
      <c r="B40" s="17">
        <f>IF(OR('Project Timeline'!$A44="",'Project Timeline'!$B44="",'Project Timeline'!$C44="",1&gt;'Project Timeline'!$B$5),"",IF(AND('Project Timeline'!$B44&lt;=3,'Project Timeline'!$C44&gt;=1),"■","")&amp;IF(AND('Project Timeline'!$E44&lt;&gt;"",'Project Timeline'!$C44&gt;=1,'Project Timeline'!$C44&lt;=3),"◆",""))</f>
        <v/>
      </c>
      <c r="C40" s="17">
        <f>IF(OR('Project Timeline'!$A44="",'Project Timeline'!$B44="",'Project Timeline'!$C44="",4&gt;'Project Timeline'!$B$5),"",IF(AND('Project Timeline'!$B44&lt;=6,'Project Timeline'!$C44&gt;=4),"■","")&amp;IF(AND('Project Timeline'!$E44&lt;&gt;"",'Project Timeline'!$C44&gt;=4,'Project Timeline'!$C44&lt;=6),"◆",""))</f>
        <v/>
      </c>
      <c r="D40" s="17">
        <f>IF(OR('Project Timeline'!$A44="",'Project Timeline'!$B44="",'Project Timeline'!$C44="",7&gt;'Project Timeline'!$B$5),"",IF(AND('Project Timeline'!$B44&lt;=9,'Project Timeline'!$C44&gt;=7),"■","")&amp;IF(AND('Project Timeline'!$E44&lt;&gt;"",'Project Timeline'!$C44&gt;=7,'Project Timeline'!$C44&lt;=9),"◆",""))</f>
        <v/>
      </c>
      <c r="E40" s="17">
        <f>IF(OR('Project Timeline'!$A44="",'Project Timeline'!$B44="",'Project Timeline'!$C44="",10&gt;'Project Timeline'!$B$5),"",IF(AND('Project Timeline'!$B44&lt;=12,'Project Timeline'!$C44&gt;=10),"■","")&amp;IF(AND('Project Timeline'!$E44&lt;&gt;"",'Project Timeline'!$C44&gt;=10,'Project Timeline'!$C44&lt;=12),"◆",""))</f>
        <v/>
      </c>
      <c r="F40" s="17">
        <f>IF(OR('Project Timeline'!$A44="",'Project Timeline'!$B44="",'Project Timeline'!$C44="",13&gt;'Project Timeline'!$B$5),"",IF(AND('Project Timeline'!$B44&lt;=15,'Project Timeline'!$C44&gt;=13),"■","")&amp;IF(AND('Project Timeline'!$E44&lt;&gt;"",'Project Timeline'!$C44&gt;=13,'Project Timeline'!$C44&lt;=15),"◆",""))</f>
        <v/>
      </c>
      <c r="G40" s="17">
        <f>IF(OR('Project Timeline'!$A44="",'Project Timeline'!$B44="",'Project Timeline'!$C44="",16&gt;'Project Timeline'!$B$5),"",IF(AND('Project Timeline'!$B44&lt;=18,'Project Timeline'!$C44&gt;=16),"■","")&amp;IF(AND('Project Timeline'!$E44&lt;&gt;"",'Project Timeline'!$C44&gt;=16,'Project Timeline'!$C44&lt;=18),"◆",""))</f>
        <v/>
      </c>
      <c r="H40" s="17">
        <f>IF(OR('Project Timeline'!$A44="",'Project Timeline'!$B44="",'Project Timeline'!$C44="",19&gt;'Project Timeline'!$B$5),"",IF(AND('Project Timeline'!$B44&lt;=21,'Project Timeline'!$C44&gt;=19),"■","")&amp;IF(AND('Project Timeline'!$E44&lt;&gt;"",'Project Timeline'!$C44&gt;=19,'Project Timeline'!$C44&lt;=21),"◆",""))</f>
        <v/>
      </c>
      <c r="I40" s="17">
        <f>IF(OR('Project Timeline'!$A44="",'Project Timeline'!$B44="",'Project Timeline'!$C44="",22&gt;'Project Timeline'!$B$5),"",IF(AND('Project Timeline'!$B44&lt;=24,'Project Timeline'!$C44&gt;=22),"■","")&amp;IF(AND('Project Timeline'!$E44&lt;&gt;"",'Project Timeline'!$C44&gt;=22,'Project Timeline'!$C44&lt;=24),"◆",""))</f>
        <v/>
      </c>
      <c r="J40" s="17">
        <f>IF(OR('Project Timeline'!$A44="",'Project Timeline'!$B44="",'Project Timeline'!$C44="",25&gt;'Project Timeline'!$B$5),"",IF(AND('Project Timeline'!$B44&lt;=27,'Project Timeline'!$C44&gt;=25),"■","")&amp;IF(AND('Project Timeline'!$E44&lt;&gt;"",'Project Timeline'!$C44&gt;=25,'Project Timeline'!$C44&lt;=27),"◆",""))</f>
        <v/>
      </c>
      <c r="K40" s="17">
        <f>IF(OR('Project Timeline'!$A44="",'Project Timeline'!$B44="",'Project Timeline'!$C44="",28&gt;'Project Timeline'!$B$5),"",IF(AND('Project Timeline'!$B44&lt;=30,'Project Timeline'!$C44&gt;=28),"■","")&amp;IF(AND('Project Timeline'!$E44&lt;&gt;"",'Project Timeline'!$C44&gt;=28,'Project Timeline'!$C44&lt;=30),"◆",""))</f>
        <v/>
      </c>
      <c r="L40" s="17">
        <f>IF(OR('Project Timeline'!$A44="",'Project Timeline'!$B44="",'Project Timeline'!$C44="",31&gt;'Project Timeline'!$B$5),"",IF(AND('Project Timeline'!$B44&lt;=33,'Project Timeline'!$C44&gt;=31),"■","")&amp;IF(AND('Project Timeline'!$E44&lt;&gt;"",'Project Timeline'!$C44&gt;=31,'Project Timeline'!$C44&lt;=33),"◆",""))</f>
        <v/>
      </c>
      <c r="M40" s="17">
        <f>IF(OR('Project Timeline'!$A44="",'Project Timeline'!$B44="",'Project Timeline'!$C44="",34&gt;'Project Timeline'!$B$5),"",IF(AND('Project Timeline'!$B44&lt;=36,'Project Timeline'!$C44&gt;=34),"■","")&amp;IF(AND('Project Timeline'!$E44&lt;&gt;"",'Project Timeline'!$C44&gt;=34,'Project Timeline'!$C44&lt;=36),"◆",""))</f>
        <v/>
      </c>
      <c r="N40" s="17">
        <f>IF(OR('Project Timeline'!$A44="",'Project Timeline'!$B44="",'Project Timeline'!$C44="",37&gt;'Project Timeline'!$B$5),"",IF(AND('Project Timeline'!$B44&lt;=39,'Project Timeline'!$C44&gt;=37),"■","")&amp;IF(AND('Project Timeline'!$E44&lt;&gt;"",'Project Timeline'!$C44&gt;=37,'Project Timeline'!$C44&lt;=39),"◆",""))</f>
        <v/>
      </c>
      <c r="O40" s="17">
        <f>IF(OR('Project Timeline'!$A44="",'Project Timeline'!$B44="",'Project Timeline'!$C44="",40&gt;'Project Timeline'!$B$5),"",IF(AND('Project Timeline'!$B44&lt;=42,'Project Timeline'!$C44&gt;=40),"■","")&amp;IF(AND('Project Timeline'!$E44&lt;&gt;"",'Project Timeline'!$C44&gt;=40,'Project Timeline'!$C44&lt;=42),"◆",""))</f>
        <v/>
      </c>
      <c r="P40" s="17">
        <f>IF(OR('Project Timeline'!$A44="",'Project Timeline'!$B44="",'Project Timeline'!$C44="",43&gt;'Project Timeline'!$B$5),"",IF(AND('Project Timeline'!$B44&lt;=45,'Project Timeline'!$C44&gt;=43),"■","")&amp;IF(AND('Project Timeline'!$E44&lt;&gt;"",'Project Timeline'!$C44&gt;=43,'Project Timeline'!$C44&lt;=45),"◆",""))</f>
        <v/>
      </c>
      <c r="Q40" s="17">
        <f>IF(OR('Project Timeline'!$A44="",'Project Timeline'!$B44="",'Project Timeline'!$C44="",46&gt;'Project Timeline'!$B$5),"",IF(AND('Project Timeline'!$B44&lt;=48,'Project Timeline'!$C44&gt;=46),"■","")&amp;IF(AND('Project Timeline'!$E44&lt;&gt;"",'Project Timeline'!$C44&gt;=46,'Project Timeline'!$C44&lt;=48),"◆",""))</f>
        <v/>
      </c>
      <c r="R40" s="17">
        <f>IF(OR('Project Timeline'!$A44="",'Project Timeline'!$B44="",'Project Timeline'!$C44="",49&gt;'Project Timeline'!$B$5),"",IF(AND('Project Timeline'!$B44&lt;=51,'Project Timeline'!$C44&gt;=49),"■","")&amp;IF(AND('Project Timeline'!$E44&lt;&gt;"",'Project Timeline'!$C44&gt;=49,'Project Timeline'!$C44&lt;=51),"◆",""))</f>
        <v/>
      </c>
      <c r="S40" s="17">
        <f>IF(OR('Project Timeline'!$A44="",'Project Timeline'!$B44="",'Project Timeline'!$C44="",52&gt;'Project Timeline'!$B$5),"",IF(AND('Project Timeline'!$B44&lt;=54,'Project Timeline'!$C44&gt;=52),"■","")&amp;IF(AND('Project Timeline'!$E44&lt;&gt;"",'Project Timeline'!$C44&gt;=52,'Project Timeline'!$C44&lt;=54),"◆",""))</f>
        <v/>
      </c>
      <c r="T40" s="17">
        <f>IF(OR('Project Timeline'!$A44="",'Project Timeline'!$B44="",'Project Timeline'!$C44="",55&gt;'Project Timeline'!$B$5),"",IF(AND('Project Timeline'!$B44&lt;=57,'Project Timeline'!$C44&gt;=55),"■","")&amp;IF(AND('Project Timeline'!$E44&lt;&gt;"",'Project Timeline'!$C44&gt;=55,'Project Timeline'!$C44&lt;=57),"◆",""))</f>
        <v/>
      </c>
      <c r="U40" s="17">
        <f>IF(OR('Project Timeline'!$A44="",'Project Timeline'!$B44="",'Project Timeline'!$C44="",58&gt;'Project Timeline'!$B$5),"",IF(AND('Project Timeline'!$B44&lt;=60,'Project Timeline'!$C44&gt;=58),"■","")&amp;IF(AND('Project Timeline'!$E44&lt;&gt;"",'Project Timeline'!$C44&gt;=58,'Project Timeline'!$C44&lt;=60),"◆",""))</f>
        <v/>
      </c>
    </row>
    <row r="41">
      <c r="A41" s="14">
        <f>IF('Project Timeline'!A45="","",'Project Timeline'!A45)</f>
        <v/>
      </c>
      <c r="B41" s="17">
        <f>IF(OR('Project Timeline'!$A45="",'Project Timeline'!$B45="",'Project Timeline'!$C45="",1&gt;'Project Timeline'!$B$5),"",IF(AND('Project Timeline'!$B45&lt;=3,'Project Timeline'!$C45&gt;=1),"■","")&amp;IF(AND('Project Timeline'!$E45&lt;&gt;"",'Project Timeline'!$C45&gt;=1,'Project Timeline'!$C45&lt;=3),"◆",""))</f>
        <v/>
      </c>
      <c r="C41" s="17">
        <f>IF(OR('Project Timeline'!$A45="",'Project Timeline'!$B45="",'Project Timeline'!$C45="",4&gt;'Project Timeline'!$B$5),"",IF(AND('Project Timeline'!$B45&lt;=6,'Project Timeline'!$C45&gt;=4),"■","")&amp;IF(AND('Project Timeline'!$E45&lt;&gt;"",'Project Timeline'!$C45&gt;=4,'Project Timeline'!$C45&lt;=6),"◆",""))</f>
        <v/>
      </c>
      <c r="D41" s="17">
        <f>IF(OR('Project Timeline'!$A45="",'Project Timeline'!$B45="",'Project Timeline'!$C45="",7&gt;'Project Timeline'!$B$5),"",IF(AND('Project Timeline'!$B45&lt;=9,'Project Timeline'!$C45&gt;=7),"■","")&amp;IF(AND('Project Timeline'!$E45&lt;&gt;"",'Project Timeline'!$C45&gt;=7,'Project Timeline'!$C45&lt;=9),"◆",""))</f>
        <v/>
      </c>
      <c r="E41" s="17">
        <f>IF(OR('Project Timeline'!$A45="",'Project Timeline'!$B45="",'Project Timeline'!$C45="",10&gt;'Project Timeline'!$B$5),"",IF(AND('Project Timeline'!$B45&lt;=12,'Project Timeline'!$C45&gt;=10),"■","")&amp;IF(AND('Project Timeline'!$E45&lt;&gt;"",'Project Timeline'!$C45&gt;=10,'Project Timeline'!$C45&lt;=12),"◆",""))</f>
        <v/>
      </c>
      <c r="F41" s="17">
        <f>IF(OR('Project Timeline'!$A45="",'Project Timeline'!$B45="",'Project Timeline'!$C45="",13&gt;'Project Timeline'!$B$5),"",IF(AND('Project Timeline'!$B45&lt;=15,'Project Timeline'!$C45&gt;=13),"■","")&amp;IF(AND('Project Timeline'!$E45&lt;&gt;"",'Project Timeline'!$C45&gt;=13,'Project Timeline'!$C45&lt;=15),"◆",""))</f>
        <v/>
      </c>
      <c r="G41" s="17">
        <f>IF(OR('Project Timeline'!$A45="",'Project Timeline'!$B45="",'Project Timeline'!$C45="",16&gt;'Project Timeline'!$B$5),"",IF(AND('Project Timeline'!$B45&lt;=18,'Project Timeline'!$C45&gt;=16),"■","")&amp;IF(AND('Project Timeline'!$E45&lt;&gt;"",'Project Timeline'!$C45&gt;=16,'Project Timeline'!$C45&lt;=18),"◆",""))</f>
        <v/>
      </c>
      <c r="H41" s="17">
        <f>IF(OR('Project Timeline'!$A45="",'Project Timeline'!$B45="",'Project Timeline'!$C45="",19&gt;'Project Timeline'!$B$5),"",IF(AND('Project Timeline'!$B45&lt;=21,'Project Timeline'!$C45&gt;=19),"■","")&amp;IF(AND('Project Timeline'!$E45&lt;&gt;"",'Project Timeline'!$C45&gt;=19,'Project Timeline'!$C45&lt;=21),"◆",""))</f>
        <v/>
      </c>
      <c r="I41" s="17">
        <f>IF(OR('Project Timeline'!$A45="",'Project Timeline'!$B45="",'Project Timeline'!$C45="",22&gt;'Project Timeline'!$B$5),"",IF(AND('Project Timeline'!$B45&lt;=24,'Project Timeline'!$C45&gt;=22),"■","")&amp;IF(AND('Project Timeline'!$E45&lt;&gt;"",'Project Timeline'!$C45&gt;=22,'Project Timeline'!$C45&lt;=24),"◆",""))</f>
        <v/>
      </c>
      <c r="J41" s="17">
        <f>IF(OR('Project Timeline'!$A45="",'Project Timeline'!$B45="",'Project Timeline'!$C45="",25&gt;'Project Timeline'!$B$5),"",IF(AND('Project Timeline'!$B45&lt;=27,'Project Timeline'!$C45&gt;=25),"■","")&amp;IF(AND('Project Timeline'!$E45&lt;&gt;"",'Project Timeline'!$C45&gt;=25,'Project Timeline'!$C45&lt;=27),"◆",""))</f>
        <v/>
      </c>
      <c r="K41" s="17">
        <f>IF(OR('Project Timeline'!$A45="",'Project Timeline'!$B45="",'Project Timeline'!$C45="",28&gt;'Project Timeline'!$B$5),"",IF(AND('Project Timeline'!$B45&lt;=30,'Project Timeline'!$C45&gt;=28),"■","")&amp;IF(AND('Project Timeline'!$E45&lt;&gt;"",'Project Timeline'!$C45&gt;=28,'Project Timeline'!$C45&lt;=30),"◆",""))</f>
        <v/>
      </c>
      <c r="L41" s="17">
        <f>IF(OR('Project Timeline'!$A45="",'Project Timeline'!$B45="",'Project Timeline'!$C45="",31&gt;'Project Timeline'!$B$5),"",IF(AND('Project Timeline'!$B45&lt;=33,'Project Timeline'!$C45&gt;=31),"■","")&amp;IF(AND('Project Timeline'!$E45&lt;&gt;"",'Project Timeline'!$C45&gt;=31,'Project Timeline'!$C45&lt;=33),"◆",""))</f>
        <v/>
      </c>
      <c r="M41" s="17">
        <f>IF(OR('Project Timeline'!$A45="",'Project Timeline'!$B45="",'Project Timeline'!$C45="",34&gt;'Project Timeline'!$B$5),"",IF(AND('Project Timeline'!$B45&lt;=36,'Project Timeline'!$C45&gt;=34),"■","")&amp;IF(AND('Project Timeline'!$E45&lt;&gt;"",'Project Timeline'!$C45&gt;=34,'Project Timeline'!$C45&lt;=36),"◆",""))</f>
        <v/>
      </c>
      <c r="N41" s="17">
        <f>IF(OR('Project Timeline'!$A45="",'Project Timeline'!$B45="",'Project Timeline'!$C45="",37&gt;'Project Timeline'!$B$5),"",IF(AND('Project Timeline'!$B45&lt;=39,'Project Timeline'!$C45&gt;=37),"■","")&amp;IF(AND('Project Timeline'!$E45&lt;&gt;"",'Project Timeline'!$C45&gt;=37,'Project Timeline'!$C45&lt;=39),"◆",""))</f>
        <v/>
      </c>
      <c r="O41" s="17">
        <f>IF(OR('Project Timeline'!$A45="",'Project Timeline'!$B45="",'Project Timeline'!$C45="",40&gt;'Project Timeline'!$B$5),"",IF(AND('Project Timeline'!$B45&lt;=42,'Project Timeline'!$C45&gt;=40),"■","")&amp;IF(AND('Project Timeline'!$E45&lt;&gt;"",'Project Timeline'!$C45&gt;=40,'Project Timeline'!$C45&lt;=42),"◆",""))</f>
        <v/>
      </c>
      <c r="P41" s="17">
        <f>IF(OR('Project Timeline'!$A45="",'Project Timeline'!$B45="",'Project Timeline'!$C45="",43&gt;'Project Timeline'!$B$5),"",IF(AND('Project Timeline'!$B45&lt;=45,'Project Timeline'!$C45&gt;=43),"■","")&amp;IF(AND('Project Timeline'!$E45&lt;&gt;"",'Project Timeline'!$C45&gt;=43,'Project Timeline'!$C45&lt;=45),"◆",""))</f>
        <v/>
      </c>
      <c r="Q41" s="17">
        <f>IF(OR('Project Timeline'!$A45="",'Project Timeline'!$B45="",'Project Timeline'!$C45="",46&gt;'Project Timeline'!$B$5),"",IF(AND('Project Timeline'!$B45&lt;=48,'Project Timeline'!$C45&gt;=46),"■","")&amp;IF(AND('Project Timeline'!$E45&lt;&gt;"",'Project Timeline'!$C45&gt;=46,'Project Timeline'!$C45&lt;=48),"◆",""))</f>
        <v/>
      </c>
      <c r="R41" s="17">
        <f>IF(OR('Project Timeline'!$A45="",'Project Timeline'!$B45="",'Project Timeline'!$C45="",49&gt;'Project Timeline'!$B$5),"",IF(AND('Project Timeline'!$B45&lt;=51,'Project Timeline'!$C45&gt;=49),"■","")&amp;IF(AND('Project Timeline'!$E45&lt;&gt;"",'Project Timeline'!$C45&gt;=49,'Project Timeline'!$C45&lt;=51),"◆",""))</f>
        <v/>
      </c>
      <c r="S41" s="17">
        <f>IF(OR('Project Timeline'!$A45="",'Project Timeline'!$B45="",'Project Timeline'!$C45="",52&gt;'Project Timeline'!$B$5),"",IF(AND('Project Timeline'!$B45&lt;=54,'Project Timeline'!$C45&gt;=52),"■","")&amp;IF(AND('Project Timeline'!$E45&lt;&gt;"",'Project Timeline'!$C45&gt;=52,'Project Timeline'!$C45&lt;=54),"◆",""))</f>
        <v/>
      </c>
      <c r="T41" s="17">
        <f>IF(OR('Project Timeline'!$A45="",'Project Timeline'!$B45="",'Project Timeline'!$C45="",55&gt;'Project Timeline'!$B$5),"",IF(AND('Project Timeline'!$B45&lt;=57,'Project Timeline'!$C45&gt;=55),"■","")&amp;IF(AND('Project Timeline'!$E45&lt;&gt;"",'Project Timeline'!$C45&gt;=55,'Project Timeline'!$C45&lt;=57),"◆",""))</f>
        <v/>
      </c>
      <c r="U41" s="17">
        <f>IF(OR('Project Timeline'!$A45="",'Project Timeline'!$B45="",'Project Timeline'!$C45="",58&gt;'Project Timeline'!$B$5),"",IF(AND('Project Timeline'!$B45&lt;=60,'Project Timeline'!$C45&gt;=58),"■","")&amp;IF(AND('Project Timeline'!$E45&lt;&gt;"",'Project Timeline'!$C45&gt;=58,'Project Timeline'!$C45&lt;=60),"◆",""))</f>
        <v/>
      </c>
    </row>
    <row r="42">
      <c r="A42" s="14">
        <f>IF('Project Timeline'!A46="","",'Project Timeline'!A46)</f>
        <v/>
      </c>
      <c r="B42" s="17">
        <f>IF(OR('Project Timeline'!$A46="",'Project Timeline'!$B46="",'Project Timeline'!$C46="",1&gt;'Project Timeline'!$B$5),"",IF(AND('Project Timeline'!$B46&lt;=3,'Project Timeline'!$C46&gt;=1),"■","")&amp;IF(AND('Project Timeline'!$E46&lt;&gt;"",'Project Timeline'!$C46&gt;=1,'Project Timeline'!$C46&lt;=3),"◆",""))</f>
        <v/>
      </c>
      <c r="C42" s="17">
        <f>IF(OR('Project Timeline'!$A46="",'Project Timeline'!$B46="",'Project Timeline'!$C46="",4&gt;'Project Timeline'!$B$5),"",IF(AND('Project Timeline'!$B46&lt;=6,'Project Timeline'!$C46&gt;=4),"■","")&amp;IF(AND('Project Timeline'!$E46&lt;&gt;"",'Project Timeline'!$C46&gt;=4,'Project Timeline'!$C46&lt;=6),"◆",""))</f>
        <v/>
      </c>
      <c r="D42" s="17">
        <f>IF(OR('Project Timeline'!$A46="",'Project Timeline'!$B46="",'Project Timeline'!$C46="",7&gt;'Project Timeline'!$B$5),"",IF(AND('Project Timeline'!$B46&lt;=9,'Project Timeline'!$C46&gt;=7),"■","")&amp;IF(AND('Project Timeline'!$E46&lt;&gt;"",'Project Timeline'!$C46&gt;=7,'Project Timeline'!$C46&lt;=9),"◆",""))</f>
        <v/>
      </c>
      <c r="E42" s="17">
        <f>IF(OR('Project Timeline'!$A46="",'Project Timeline'!$B46="",'Project Timeline'!$C46="",10&gt;'Project Timeline'!$B$5),"",IF(AND('Project Timeline'!$B46&lt;=12,'Project Timeline'!$C46&gt;=10),"■","")&amp;IF(AND('Project Timeline'!$E46&lt;&gt;"",'Project Timeline'!$C46&gt;=10,'Project Timeline'!$C46&lt;=12),"◆",""))</f>
        <v/>
      </c>
      <c r="F42" s="17">
        <f>IF(OR('Project Timeline'!$A46="",'Project Timeline'!$B46="",'Project Timeline'!$C46="",13&gt;'Project Timeline'!$B$5),"",IF(AND('Project Timeline'!$B46&lt;=15,'Project Timeline'!$C46&gt;=13),"■","")&amp;IF(AND('Project Timeline'!$E46&lt;&gt;"",'Project Timeline'!$C46&gt;=13,'Project Timeline'!$C46&lt;=15),"◆",""))</f>
        <v/>
      </c>
      <c r="G42" s="17">
        <f>IF(OR('Project Timeline'!$A46="",'Project Timeline'!$B46="",'Project Timeline'!$C46="",16&gt;'Project Timeline'!$B$5),"",IF(AND('Project Timeline'!$B46&lt;=18,'Project Timeline'!$C46&gt;=16),"■","")&amp;IF(AND('Project Timeline'!$E46&lt;&gt;"",'Project Timeline'!$C46&gt;=16,'Project Timeline'!$C46&lt;=18),"◆",""))</f>
        <v/>
      </c>
      <c r="H42" s="17">
        <f>IF(OR('Project Timeline'!$A46="",'Project Timeline'!$B46="",'Project Timeline'!$C46="",19&gt;'Project Timeline'!$B$5),"",IF(AND('Project Timeline'!$B46&lt;=21,'Project Timeline'!$C46&gt;=19),"■","")&amp;IF(AND('Project Timeline'!$E46&lt;&gt;"",'Project Timeline'!$C46&gt;=19,'Project Timeline'!$C46&lt;=21),"◆",""))</f>
        <v/>
      </c>
      <c r="I42" s="17">
        <f>IF(OR('Project Timeline'!$A46="",'Project Timeline'!$B46="",'Project Timeline'!$C46="",22&gt;'Project Timeline'!$B$5),"",IF(AND('Project Timeline'!$B46&lt;=24,'Project Timeline'!$C46&gt;=22),"■","")&amp;IF(AND('Project Timeline'!$E46&lt;&gt;"",'Project Timeline'!$C46&gt;=22,'Project Timeline'!$C46&lt;=24),"◆",""))</f>
        <v/>
      </c>
      <c r="J42" s="17">
        <f>IF(OR('Project Timeline'!$A46="",'Project Timeline'!$B46="",'Project Timeline'!$C46="",25&gt;'Project Timeline'!$B$5),"",IF(AND('Project Timeline'!$B46&lt;=27,'Project Timeline'!$C46&gt;=25),"■","")&amp;IF(AND('Project Timeline'!$E46&lt;&gt;"",'Project Timeline'!$C46&gt;=25,'Project Timeline'!$C46&lt;=27),"◆",""))</f>
        <v/>
      </c>
      <c r="K42" s="17">
        <f>IF(OR('Project Timeline'!$A46="",'Project Timeline'!$B46="",'Project Timeline'!$C46="",28&gt;'Project Timeline'!$B$5),"",IF(AND('Project Timeline'!$B46&lt;=30,'Project Timeline'!$C46&gt;=28),"■","")&amp;IF(AND('Project Timeline'!$E46&lt;&gt;"",'Project Timeline'!$C46&gt;=28,'Project Timeline'!$C46&lt;=30),"◆",""))</f>
        <v/>
      </c>
      <c r="L42" s="17">
        <f>IF(OR('Project Timeline'!$A46="",'Project Timeline'!$B46="",'Project Timeline'!$C46="",31&gt;'Project Timeline'!$B$5),"",IF(AND('Project Timeline'!$B46&lt;=33,'Project Timeline'!$C46&gt;=31),"■","")&amp;IF(AND('Project Timeline'!$E46&lt;&gt;"",'Project Timeline'!$C46&gt;=31,'Project Timeline'!$C46&lt;=33),"◆",""))</f>
        <v/>
      </c>
      <c r="M42" s="17">
        <f>IF(OR('Project Timeline'!$A46="",'Project Timeline'!$B46="",'Project Timeline'!$C46="",34&gt;'Project Timeline'!$B$5),"",IF(AND('Project Timeline'!$B46&lt;=36,'Project Timeline'!$C46&gt;=34),"■","")&amp;IF(AND('Project Timeline'!$E46&lt;&gt;"",'Project Timeline'!$C46&gt;=34,'Project Timeline'!$C46&lt;=36),"◆",""))</f>
        <v/>
      </c>
      <c r="N42" s="17">
        <f>IF(OR('Project Timeline'!$A46="",'Project Timeline'!$B46="",'Project Timeline'!$C46="",37&gt;'Project Timeline'!$B$5),"",IF(AND('Project Timeline'!$B46&lt;=39,'Project Timeline'!$C46&gt;=37),"■","")&amp;IF(AND('Project Timeline'!$E46&lt;&gt;"",'Project Timeline'!$C46&gt;=37,'Project Timeline'!$C46&lt;=39),"◆",""))</f>
        <v/>
      </c>
      <c r="O42" s="17">
        <f>IF(OR('Project Timeline'!$A46="",'Project Timeline'!$B46="",'Project Timeline'!$C46="",40&gt;'Project Timeline'!$B$5),"",IF(AND('Project Timeline'!$B46&lt;=42,'Project Timeline'!$C46&gt;=40),"■","")&amp;IF(AND('Project Timeline'!$E46&lt;&gt;"",'Project Timeline'!$C46&gt;=40,'Project Timeline'!$C46&lt;=42),"◆",""))</f>
        <v/>
      </c>
      <c r="P42" s="17">
        <f>IF(OR('Project Timeline'!$A46="",'Project Timeline'!$B46="",'Project Timeline'!$C46="",43&gt;'Project Timeline'!$B$5),"",IF(AND('Project Timeline'!$B46&lt;=45,'Project Timeline'!$C46&gt;=43),"■","")&amp;IF(AND('Project Timeline'!$E46&lt;&gt;"",'Project Timeline'!$C46&gt;=43,'Project Timeline'!$C46&lt;=45),"◆",""))</f>
        <v/>
      </c>
      <c r="Q42" s="17">
        <f>IF(OR('Project Timeline'!$A46="",'Project Timeline'!$B46="",'Project Timeline'!$C46="",46&gt;'Project Timeline'!$B$5),"",IF(AND('Project Timeline'!$B46&lt;=48,'Project Timeline'!$C46&gt;=46),"■","")&amp;IF(AND('Project Timeline'!$E46&lt;&gt;"",'Project Timeline'!$C46&gt;=46,'Project Timeline'!$C46&lt;=48),"◆",""))</f>
        <v/>
      </c>
      <c r="R42" s="17">
        <f>IF(OR('Project Timeline'!$A46="",'Project Timeline'!$B46="",'Project Timeline'!$C46="",49&gt;'Project Timeline'!$B$5),"",IF(AND('Project Timeline'!$B46&lt;=51,'Project Timeline'!$C46&gt;=49),"■","")&amp;IF(AND('Project Timeline'!$E46&lt;&gt;"",'Project Timeline'!$C46&gt;=49,'Project Timeline'!$C46&lt;=51),"◆",""))</f>
        <v/>
      </c>
      <c r="S42" s="17">
        <f>IF(OR('Project Timeline'!$A46="",'Project Timeline'!$B46="",'Project Timeline'!$C46="",52&gt;'Project Timeline'!$B$5),"",IF(AND('Project Timeline'!$B46&lt;=54,'Project Timeline'!$C46&gt;=52),"■","")&amp;IF(AND('Project Timeline'!$E46&lt;&gt;"",'Project Timeline'!$C46&gt;=52,'Project Timeline'!$C46&lt;=54),"◆",""))</f>
        <v/>
      </c>
      <c r="T42" s="17">
        <f>IF(OR('Project Timeline'!$A46="",'Project Timeline'!$B46="",'Project Timeline'!$C46="",55&gt;'Project Timeline'!$B$5),"",IF(AND('Project Timeline'!$B46&lt;=57,'Project Timeline'!$C46&gt;=55),"■","")&amp;IF(AND('Project Timeline'!$E46&lt;&gt;"",'Project Timeline'!$C46&gt;=55,'Project Timeline'!$C46&lt;=57),"◆",""))</f>
        <v/>
      </c>
      <c r="U42" s="17">
        <f>IF(OR('Project Timeline'!$A46="",'Project Timeline'!$B46="",'Project Timeline'!$C46="",58&gt;'Project Timeline'!$B$5),"",IF(AND('Project Timeline'!$B46&lt;=60,'Project Timeline'!$C46&gt;=58),"■","")&amp;IF(AND('Project Timeline'!$E46&lt;&gt;"",'Project Timeline'!$C46&gt;=58,'Project Timeline'!$C46&lt;=60),"◆",""))</f>
        <v/>
      </c>
    </row>
    <row r="43">
      <c r="A43" s="14">
        <f>IF('Project Timeline'!A47="","",'Project Timeline'!A47)</f>
        <v/>
      </c>
      <c r="B43" s="17">
        <f>IF(OR('Project Timeline'!$A47="",'Project Timeline'!$B47="",'Project Timeline'!$C47="",1&gt;'Project Timeline'!$B$5),"",IF(AND('Project Timeline'!$B47&lt;=3,'Project Timeline'!$C47&gt;=1),"■","")&amp;IF(AND('Project Timeline'!$E47&lt;&gt;"",'Project Timeline'!$C47&gt;=1,'Project Timeline'!$C47&lt;=3),"◆",""))</f>
        <v/>
      </c>
      <c r="C43" s="17">
        <f>IF(OR('Project Timeline'!$A47="",'Project Timeline'!$B47="",'Project Timeline'!$C47="",4&gt;'Project Timeline'!$B$5),"",IF(AND('Project Timeline'!$B47&lt;=6,'Project Timeline'!$C47&gt;=4),"■","")&amp;IF(AND('Project Timeline'!$E47&lt;&gt;"",'Project Timeline'!$C47&gt;=4,'Project Timeline'!$C47&lt;=6),"◆",""))</f>
        <v/>
      </c>
      <c r="D43" s="17">
        <f>IF(OR('Project Timeline'!$A47="",'Project Timeline'!$B47="",'Project Timeline'!$C47="",7&gt;'Project Timeline'!$B$5),"",IF(AND('Project Timeline'!$B47&lt;=9,'Project Timeline'!$C47&gt;=7),"■","")&amp;IF(AND('Project Timeline'!$E47&lt;&gt;"",'Project Timeline'!$C47&gt;=7,'Project Timeline'!$C47&lt;=9),"◆",""))</f>
        <v/>
      </c>
      <c r="E43" s="17">
        <f>IF(OR('Project Timeline'!$A47="",'Project Timeline'!$B47="",'Project Timeline'!$C47="",10&gt;'Project Timeline'!$B$5),"",IF(AND('Project Timeline'!$B47&lt;=12,'Project Timeline'!$C47&gt;=10),"■","")&amp;IF(AND('Project Timeline'!$E47&lt;&gt;"",'Project Timeline'!$C47&gt;=10,'Project Timeline'!$C47&lt;=12),"◆",""))</f>
        <v/>
      </c>
      <c r="F43" s="17">
        <f>IF(OR('Project Timeline'!$A47="",'Project Timeline'!$B47="",'Project Timeline'!$C47="",13&gt;'Project Timeline'!$B$5),"",IF(AND('Project Timeline'!$B47&lt;=15,'Project Timeline'!$C47&gt;=13),"■","")&amp;IF(AND('Project Timeline'!$E47&lt;&gt;"",'Project Timeline'!$C47&gt;=13,'Project Timeline'!$C47&lt;=15),"◆",""))</f>
        <v/>
      </c>
      <c r="G43" s="17">
        <f>IF(OR('Project Timeline'!$A47="",'Project Timeline'!$B47="",'Project Timeline'!$C47="",16&gt;'Project Timeline'!$B$5),"",IF(AND('Project Timeline'!$B47&lt;=18,'Project Timeline'!$C47&gt;=16),"■","")&amp;IF(AND('Project Timeline'!$E47&lt;&gt;"",'Project Timeline'!$C47&gt;=16,'Project Timeline'!$C47&lt;=18),"◆",""))</f>
        <v/>
      </c>
      <c r="H43" s="17">
        <f>IF(OR('Project Timeline'!$A47="",'Project Timeline'!$B47="",'Project Timeline'!$C47="",19&gt;'Project Timeline'!$B$5),"",IF(AND('Project Timeline'!$B47&lt;=21,'Project Timeline'!$C47&gt;=19),"■","")&amp;IF(AND('Project Timeline'!$E47&lt;&gt;"",'Project Timeline'!$C47&gt;=19,'Project Timeline'!$C47&lt;=21),"◆",""))</f>
        <v/>
      </c>
      <c r="I43" s="17">
        <f>IF(OR('Project Timeline'!$A47="",'Project Timeline'!$B47="",'Project Timeline'!$C47="",22&gt;'Project Timeline'!$B$5),"",IF(AND('Project Timeline'!$B47&lt;=24,'Project Timeline'!$C47&gt;=22),"■","")&amp;IF(AND('Project Timeline'!$E47&lt;&gt;"",'Project Timeline'!$C47&gt;=22,'Project Timeline'!$C47&lt;=24),"◆",""))</f>
        <v/>
      </c>
      <c r="J43" s="17">
        <f>IF(OR('Project Timeline'!$A47="",'Project Timeline'!$B47="",'Project Timeline'!$C47="",25&gt;'Project Timeline'!$B$5),"",IF(AND('Project Timeline'!$B47&lt;=27,'Project Timeline'!$C47&gt;=25),"■","")&amp;IF(AND('Project Timeline'!$E47&lt;&gt;"",'Project Timeline'!$C47&gt;=25,'Project Timeline'!$C47&lt;=27),"◆",""))</f>
        <v/>
      </c>
      <c r="K43" s="17">
        <f>IF(OR('Project Timeline'!$A47="",'Project Timeline'!$B47="",'Project Timeline'!$C47="",28&gt;'Project Timeline'!$B$5),"",IF(AND('Project Timeline'!$B47&lt;=30,'Project Timeline'!$C47&gt;=28),"■","")&amp;IF(AND('Project Timeline'!$E47&lt;&gt;"",'Project Timeline'!$C47&gt;=28,'Project Timeline'!$C47&lt;=30),"◆",""))</f>
        <v/>
      </c>
      <c r="L43" s="17">
        <f>IF(OR('Project Timeline'!$A47="",'Project Timeline'!$B47="",'Project Timeline'!$C47="",31&gt;'Project Timeline'!$B$5),"",IF(AND('Project Timeline'!$B47&lt;=33,'Project Timeline'!$C47&gt;=31),"■","")&amp;IF(AND('Project Timeline'!$E47&lt;&gt;"",'Project Timeline'!$C47&gt;=31,'Project Timeline'!$C47&lt;=33),"◆",""))</f>
        <v/>
      </c>
      <c r="M43" s="17">
        <f>IF(OR('Project Timeline'!$A47="",'Project Timeline'!$B47="",'Project Timeline'!$C47="",34&gt;'Project Timeline'!$B$5),"",IF(AND('Project Timeline'!$B47&lt;=36,'Project Timeline'!$C47&gt;=34),"■","")&amp;IF(AND('Project Timeline'!$E47&lt;&gt;"",'Project Timeline'!$C47&gt;=34,'Project Timeline'!$C47&lt;=36),"◆",""))</f>
        <v/>
      </c>
      <c r="N43" s="17">
        <f>IF(OR('Project Timeline'!$A47="",'Project Timeline'!$B47="",'Project Timeline'!$C47="",37&gt;'Project Timeline'!$B$5),"",IF(AND('Project Timeline'!$B47&lt;=39,'Project Timeline'!$C47&gt;=37),"■","")&amp;IF(AND('Project Timeline'!$E47&lt;&gt;"",'Project Timeline'!$C47&gt;=37,'Project Timeline'!$C47&lt;=39),"◆",""))</f>
        <v/>
      </c>
      <c r="O43" s="17">
        <f>IF(OR('Project Timeline'!$A47="",'Project Timeline'!$B47="",'Project Timeline'!$C47="",40&gt;'Project Timeline'!$B$5),"",IF(AND('Project Timeline'!$B47&lt;=42,'Project Timeline'!$C47&gt;=40),"■","")&amp;IF(AND('Project Timeline'!$E47&lt;&gt;"",'Project Timeline'!$C47&gt;=40,'Project Timeline'!$C47&lt;=42),"◆",""))</f>
        <v/>
      </c>
      <c r="P43" s="17">
        <f>IF(OR('Project Timeline'!$A47="",'Project Timeline'!$B47="",'Project Timeline'!$C47="",43&gt;'Project Timeline'!$B$5),"",IF(AND('Project Timeline'!$B47&lt;=45,'Project Timeline'!$C47&gt;=43),"■","")&amp;IF(AND('Project Timeline'!$E47&lt;&gt;"",'Project Timeline'!$C47&gt;=43,'Project Timeline'!$C47&lt;=45),"◆",""))</f>
        <v/>
      </c>
      <c r="Q43" s="17">
        <f>IF(OR('Project Timeline'!$A47="",'Project Timeline'!$B47="",'Project Timeline'!$C47="",46&gt;'Project Timeline'!$B$5),"",IF(AND('Project Timeline'!$B47&lt;=48,'Project Timeline'!$C47&gt;=46),"■","")&amp;IF(AND('Project Timeline'!$E47&lt;&gt;"",'Project Timeline'!$C47&gt;=46,'Project Timeline'!$C47&lt;=48),"◆",""))</f>
        <v/>
      </c>
      <c r="R43" s="17">
        <f>IF(OR('Project Timeline'!$A47="",'Project Timeline'!$B47="",'Project Timeline'!$C47="",49&gt;'Project Timeline'!$B$5),"",IF(AND('Project Timeline'!$B47&lt;=51,'Project Timeline'!$C47&gt;=49),"■","")&amp;IF(AND('Project Timeline'!$E47&lt;&gt;"",'Project Timeline'!$C47&gt;=49,'Project Timeline'!$C47&lt;=51),"◆",""))</f>
        <v/>
      </c>
      <c r="S43" s="17">
        <f>IF(OR('Project Timeline'!$A47="",'Project Timeline'!$B47="",'Project Timeline'!$C47="",52&gt;'Project Timeline'!$B$5),"",IF(AND('Project Timeline'!$B47&lt;=54,'Project Timeline'!$C47&gt;=52),"■","")&amp;IF(AND('Project Timeline'!$E47&lt;&gt;"",'Project Timeline'!$C47&gt;=52,'Project Timeline'!$C47&lt;=54),"◆",""))</f>
        <v/>
      </c>
      <c r="T43" s="17">
        <f>IF(OR('Project Timeline'!$A47="",'Project Timeline'!$B47="",'Project Timeline'!$C47="",55&gt;'Project Timeline'!$B$5),"",IF(AND('Project Timeline'!$B47&lt;=57,'Project Timeline'!$C47&gt;=55),"■","")&amp;IF(AND('Project Timeline'!$E47&lt;&gt;"",'Project Timeline'!$C47&gt;=55,'Project Timeline'!$C47&lt;=57),"◆",""))</f>
        <v/>
      </c>
      <c r="U43" s="17">
        <f>IF(OR('Project Timeline'!$A47="",'Project Timeline'!$B47="",'Project Timeline'!$C47="",58&gt;'Project Timeline'!$B$5),"",IF(AND('Project Timeline'!$B47&lt;=60,'Project Timeline'!$C47&gt;=58),"■","")&amp;IF(AND('Project Timeline'!$E47&lt;&gt;"",'Project Timeline'!$C47&gt;=58,'Project Timeline'!$C47&lt;=60),"◆",""))</f>
        <v/>
      </c>
    </row>
    <row r="44">
      <c r="A44" s="14">
        <f>IF('Project Timeline'!A48="","",'Project Timeline'!A48)</f>
        <v/>
      </c>
      <c r="B44" s="17">
        <f>IF(OR('Project Timeline'!$A48="",'Project Timeline'!$B48="",'Project Timeline'!$C48="",1&gt;'Project Timeline'!$B$5),"",IF(AND('Project Timeline'!$B48&lt;=3,'Project Timeline'!$C48&gt;=1),"■","")&amp;IF(AND('Project Timeline'!$E48&lt;&gt;"",'Project Timeline'!$C48&gt;=1,'Project Timeline'!$C48&lt;=3),"◆",""))</f>
        <v/>
      </c>
      <c r="C44" s="17">
        <f>IF(OR('Project Timeline'!$A48="",'Project Timeline'!$B48="",'Project Timeline'!$C48="",4&gt;'Project Timeline'!$B$5),"",IF(AND('Project Timeline'!$B48&lt;=6,'Project Timeline'!$C48&gt;=4),"■","")&amp;IF(AND('Project Timeline'!$E48&lt;&gt;"",'Project Timeline'!$C48&gt;=4,'Project Timeline'!$C48&lt;=6),"◆",""))</f>
        <v/>
      </c>
      <c r="D44" s="17">
        <f>IF(OR('Project Timeline'!$A48="",'Project Timeline'!$B48="",'Project Timeline'!$C48="",7&gt;'Project Timeline'!$B$5),"",IF(AND('Project Timeline'!$B48&lt;=9,'Project Timeline'!$C48&gt;=7),"■","")&amp;IF(AND('Project Timeline'!$E48&lt;&gt;"",'Project Timeline'!$C48&gt;=7,'Project Timeline'!$C48&lt;=9),"◆",""))</f>
        <v/>
      </c>
      <c r="E44" s="17">
        <f>IF(OR('Project Timeline'!$A48="",'Project Timeline'!$B48="",'Project Timeline'!$C48="",10&gt;'Project Timeline'!$B$5),"",IF(AND('Project Timeline'!$B48&lt;=12,'Project Timeline'!$C48&gt;=10),"■","")&amp;IF(AND('Project Timeline'!$E48&lt;&gt;"",'Project Timeline'!$C48&gt;=10,'Project Timeline'!$C48&lt;=12),"◆",""))</f>
        <v/>
      </c>
      <c r="F44" s="17">
        <f>IF(OR('Project Timeline'!$A48="",'Project Timeline'!$B48="",'Project Timeline'!$C48="",13&gt;'Project Timeline'!$B$5),"",IF(AND('Project Timeline'!$B48&lt;=15,'Project Timeline'!$C48&gt;=13),"■","")&amp;IF(AND('Project Timeline'!$E48&lt;&gt;"",'Project Timeline'!$C48&gt;=13,'Project Timeline'!$C48&lt;=15),"◆",""))</f>
        <v/>
      </c>
      <c r="G44" s="17">
        <f>IF(OR('Project Timeline'!$A48="",'Project Timeline'!$B48="",'Project Timeline'!$C48="",16&gt;'Project Timeline'!$B$5),"",IF(AND('Project Timeline'!$B48&lt;=18,'Project Timeline'!$C48&gt;=16),"■","")&amp;IF(AND('Project Timeline'!$E48&lt;&gt;"",'Project Timeline'!$C48&gt;=16,'Project Timeline'!$C48&lt;=18),"◆",""))</f>
        <v/>
      </c>
      <c r="H44" s="17">
        <f>IF(OR('Project Timeline'!$A48="",'Project Timeline'!$B48="",'Project Timeline'!$C48="",19&gt;'Project Timeline'!$B$5),"",IF(AND('Project Timeline'!$B48&lt;=21,'Project Timeline'!$C48&gt;=19),"■","")&amp;IF(AND('Project Timeline'!$E48&lt;&gt;"",'Project Timeline'!$C48&gt;=19,'Project Timeline'!$C48&lt;=21),"◆",""))</f>
        <v/>
      </c>
      <c r="I44" s="17">
        <f>IF(OR('Project Timeline'!$A48="",'Project Timeline'!$B48="",'Project Timeline'!$C48="",22&gt;'Project Timeline'!$B$5),"",IF(AND('Project Timeline'!$B48&lt;=24,'Project Timeline'!$C48&gt;=22),"■","")&amp;IF(AND('Project Timeline'!$E48&lt;&gt;"",'Project Timeline'!$C48&gt;=22,'Project Timeline'!$C48&lt;=24),"◆",""))</f>
        <v/>
      </c>
      <c r="J44" s="17">
        <f>IF(OR('Project Timeline'!$A48="",'Project Timeline'!$B48="",'Project Timeline'!$C48="",25&gt;'Project Timeline'!$B$5),"",IF(AND('Project Timeline'!$B48&lt;=27,'Project Timeline'!$C48&gt;=25),"■","")&amp;IF(AND('Project Timeline'!$E48&lt;&gt;"",'Project Timeline'!$C48&gt;=25,'Project Timeline'!$C48&lt;=27),"◆",""))</f>
        <v/>
      </c>
      <c r="K44" s="17">
        <f>IF(OR('Project Timeline'!$A48="",'Project Timeline'!$B48="",'Project Timeline'!$C48="",28&gt;'Project Timeline'!$B$5),"",IF(AND('Project Timeline'!$B48&lt;=30,'Project Timeline'!$C48&gt;=28),"■","")&amp;IF(AND('Project Timeline'!$E48&lt;&gt;"",'Project Timeline'!$C48&gt;=28,'Project Timeline'!$C48&lt;=30),"◆",""))</f>
        <v/>
      </c>
      <c r="L44" s="17">
        <f>IF(OR('Project Timeline'!$A48="",'Project Timeline'!$B48="",'Project Timeline'!$C48="",31&gt;'Project Timeline'!$B$5),"",IF(AND('Project Timeline'!$B48&lt;=33,'Project Timeline'!$C48&gt;=31),"■","")&amp;IF(AND('Project Timeline'!$E48&lt;&gt;"",'Project Timeline'!$C48&gt;=31,'Project Timeline'!$C48&lt;=33),"◆",""))</f>
        <v/>
      </c>
      <c r="M44" s="17">
        <f>IF(OR('Project Timeline'!$A48="",'Project Timeline'!$B48="",'Project Timeline'!$C48="",34&gt;'Project Timeline'!$B$5),"",IF(AND('Project Timeline'!$B48&lt;=36,'Project Timeline'!$C48&gt;=34),"■","")&amp;IF(AND('Project Timeline'!$E48&lt;&gt;"",'Project Timeline'!$C48&gt;=34,'Project Timeline'!$C48&lt;=36),"◆",""))</f>
        <v/>
      </c>
      <c r="N44" s="17">
        <f>IF(OR('Project Timeline'!$A48="",'Project Timeline'!$B48="",'Project Timeline'!$C48="",37&gt;'Project Timeline'!$B$5),"",IF(AND('Project Timeline'!$B48&lt;=39,'Project Timeline'!$C48&gt;=37),"■","")&amp;IF(AND('Project Timeline'!$E48&lt;&gt;"",'Project Timeline'!$C48&gt;=37,'Project Timeline'!$C48&lt;=39),"◆",""))</f>
        <v/>
      </c>
      <c r="O44" s="17">
        <f>IF(OR('Project Timeline'!$A48="",'Project Timeline'!$B48="",'Project Timeline'!$C48="",40&gt;'Project Timeline'!$B$5),"",IF(AND('Project Timeline'!$B48&lt;=42,'Project Timeline'!$C48&gt;=40),"■","")&amp;IF(AND('Project Timeline'!$E48&lt;&gt;"",'Project Timeline'!$C48&gt;=40,'Project Timeline'!$C48&lt;=42),"◆",""))</f>
        <v/>
      </c>
      <c r="P44" s="17">
        <f>IF(OR('Project Timeline'!$A48="",'Project Timeline'!$B48="",'Project Timeline'!$C48="",43&gt;'Project Timeline'!$B$5),"",IF(AND('Project Timeline'!$B48&lt;=45,'Project Timeline'!$C48&gt;=43),"■","")&amp;IF(AND('Project Timeline'!$E48&lt;&gt;"",'Project Timeline'!$C48&gt;=43,'Project Timeline'!$C48&lt;=45),"◆",""))</f>
        <v/>
      </c>
      <c r="Q44" s="17">
        <f>IF(OR('Project Timeline'!$A48="",'Project Timeline'!$B48="",'Project Timeline'!$C48="",46&gt;'Project Timeline'!$B$5),"",IF(AND('Project Timeline'!$B48&lt;=48,'Project Timeline'!$C48&gt;=46),"■","")&amp;IF(AND('Project Timeline'!$E48&lt;&gt;"",'Project Timeline'!$C48&gt;=46,'Project Timeline'!$C48&lt;=48),"◆",""))</f>
        <v/>
      </c>
      <c r="R44" s="17">
        <f>IF(OR('Project Timeline'!$A48="",'Project Timeline'!$B48="",'Project Timeline'!$C48="",49&gt;'Project Timeline'!$B$5),"",IF(AND('Project Timeline'!$B48&lt;=51,'Project Timeline'!$C48&gt;=49),"■","")&amp;IF(AND('Project Timeline'!$E48&lt;&gt;"",'Project Timeline'!$C48&gt;=49,'Project Timeline'!$C48&lt;=51),"◆",""))</f>
        <v/>
      </c>
      <c r="S44" s="17">
        <f>IF(OR('Project Timeline'!$A48="",'Project Timeline'!$B48="",'Project Timeline'!$C48="",52&gt;'Project Timeline'!$B$5),"",IF(AND('Project Timeline'!$B48&lt;=54,'Project Timeline'!$C48&gt;=52),"■","")&amp;IF(AND('Project Timeline'!$E48&lt;&gt;"",'Project Timeline'!$C48&gt;=52,'Project Timeline'!$C48&lt;=54),"◆",""))</f>
        <v/>
      </c>
      <c r="T44" s="17">
        <f>IF(OR('Project Timeline'!$A48="",'Project Timeline'!$B48="",'Project Timeline'!$C48="",55&gt;'Project Timeline'!$B$5),"",IF(AND('Project Timeline'!$B48&lt;=57,'Project Timeline'!$C48&gt;=55),"■","")&amp;IF(AND('Project Timeline'!$E48&lt;&gt;"",'Project Timeline'!$C48&gt;=55,'Project Timeline'!$C48&lt;=57),"◆",""))</f>
        <v/>
      </c>
      <c r="U44" s="17">
        <f>IF(OR('Project Timeline'!$A48="",'Project Timeline'!$B48="",'Project Timeline'!$C48="",58&gt;'Project Timeline'!$B$5),"",IF(AND('Project Timeline'!$B48&lt;=60,'Project Timeline'!$C48&gt;=58),"■","")&amp;IF(AND('Project Timeline'!$E48&lt;&gt;"",'Project Timeline'!$C48&gt;=58,'Project Timeline'!$C48&lt;=60),"◆",""))</f>
        <v/>
      </c>
    </row>
    <row r="45">
      <c r="A45" s="14">
        <f>IF('Project Timeline'!A49="","",'Project Timeline'!A49)</f>
        <v/>
      </c>
      <c r="B45" s="17">
        <f>IF(OR('Project Timeline'!$A49="",'Project Timeline'!$B49="",'Project Timeline'!$C49="",1&gt;'Project Timeline'!$B$5),"",IF(AND('Project Timeline'!$B49&lt;=3,'Project Timeline'!$C49&gt;=1),"■","")&amp;IF(AND('Project Timeline'!$E49&lt;&gt;"",'Project Timeline'!$C49&gt;=1,'Project Timeline'!$C49&lt;=3),"◆",""))</f>
        <v/>
      </c>
      <c r="C45" s="17">
        <f>IF(OR('Project Timeline'!$A49="",'Project Timeline'!$B49="",'Project Timeline'!$C49="",4&gt;'Project Timeline'!$B$5),"",IF(AND('Project Timeline'!$B49&lt;=6,'Project Timeline'!$C49&gt;=4),"■","")&amp;IF(AND('Project Timeline'!$E49&lt;&gt;"",'Project Timeline'!$C49&gt;=4,'Project Timeline'!$C49&lt;=6),"◆",""))</f>
        <v/>
      </c>
      <c r="D45" s="17">
        <f>IF(OR('Project Timeline'!$A49="",'Project Timeline'!$B49="",'Project Timeline'!$C49="",7&gt;'Project Timeline'!$B$5),"",IF(AND('Project Timeline'!$B49&lt;=9,'Project Timeline'!$C49&gt;=7),"■","")&amp;IF(AND('Project Timeline'!$E49&lt;&gt;"",'Project Timeline'!$C49&gt;=7,'Project Timeline'!$C49&lt;=9),"◆",""))</f>
        <v/>
      </c>
      <c r="E45" s="17">
        <f>IF(OR('Project Timeline'!$A49="",'Project Timeline'!$B49="",'Project Timeline'!$C49="",10&gt;'Project Timeline'!$B$5),"",IF(AND('Project Timeline'!$B49&lt;=12,'Project Timeline'!$C49&gt;=10),"■","")&amp;IF(AND('Project Timeline'!$E49&lt;&gt;"",'Project Timeline'!$C49&gt;=10,'Project Timeline'!$C49&lt;=12),"◆",""))</f>
        <v/>
      </c>
      <c r="F45" s="17">
        <f>IF(OR('Project Timeline'!$A49="",'Project Timeline'!$B49="",'Project Timeline'!$C49="",13&gt;'Project Timeline'!$B$5),"",IF(AND('Project Timeline'!$B49&lt;=15,'Project Timeline'!$C49&gt;=13),"■","")&amp;IF(AND('Project Timeline'!$E49&lt;&gt;"",'Project Timeline'!$C49&gt;=13,'Project Timeline'!$C49&lt;=15),"◆",""))</f>
        <v/>
      </c>
      <c r="G45" s="17">
        <f>IF(OR('Project Timeline'!$A49="",'Project Timeline'!$B49="",'Project Timeline'!$C49="",16&gt;'Project Timeline'!$B$5),"",IF(AND('Project Timeline'!$B49&lt;=18,'Project Timeline'!$C49&gt;=16),"■","")&amp;IF(AND('Project Timeline'!$E49&lt;&gt;"",'Project Timeline'!$C49&gt;=16,'Project Timeline'!$C49&lt;=18),"◆",""))</f>
        <v/>
      </c>
      <c r="H45" s="17">
        <f>IF(OR('Project Timeline'!$A49="",'Project Timeline'!$B49="",'Project Timeline'!$C49="",19&gt;'Project Timeline'!$B$5),"",IF(AND('Project Timeline'!$B49&lt;=21,'Project Timeline'!$C49&gt;=19),"■","")&amp;IF(AND('Project Timeline'!$E49&lt;&gt;"",'Project Timeline'!$C49&gt;=19,'Project Timeline'!$C49&lt;=21),"◆",""))</f>
        <v/>
      </c>
      <c r="I45" s="17">
        <f>IF(OR('Project Timeline'!$A49="",'Project Timeline'!$B49="",'Project Timeline'!$C49="",22&gt;'Project Timeline'!$B$5),"",IF(AND('Project Timeline'!$B49&lt;=24,'Project Timeline'!$C49&gt;=22),"■","")&amp;IF(AND('Project Timeline'!$E49&lt;&gt;"",'Project Timeline'!$C49&gt;=22,'Project Timeline'!$C49&lt;=24),"◆",""))</f>
        <v/>
      </c>
      <c r="J45" s="17">
        <f>IF(OR('Project Timeline'!$A49="",'Project Timeline'!$B49="",'Project Timeline'!$C49="",25&gt;'Project Timeline'!$B$5),"",IF(AND('Project Timeline'!$B49&lt;=27,'Project Timeline'!$C49&gt;=25),"■","")&amp;IF(AND('Project Timeline'!$E49&lt;&gt;"",'Project Timeline'!$C49&gt;=25,'Project Timeline'!$C49&lt;=27),"◆",""))</f>
        <v/>
      </c>
      <c r="K45" s="17">
        <f>IF(OR('Project Timeline'!$A49="",'Project Timeline'!$B49="",'Project Timeline'!$C49="",28&gt;'Project Timeline'!$B$5),"",IF(AND('Project Timeline'!$B49&lt;=30,'Project Timeline'!$C49&gt;=28),"■","")&amp;IF(AND('Project Timeline'!$E49&lt;&gt;"",'Project Timeline'!$C49&gt;=28,'Project Timeline'!$C49&lt;=30),"◆",""))</f>
        <v/>
      </c>
      <c r="L45" s="17">
        <f>IF(OR('Project Timeline'!$A49="",'Project Timeline'!$B49="",'Project Timeline'!$C49="",31&gt;'Project Timeline'!$B$5),"",IF(AND('Project Timeline'!$B49&lt;=33,'Project Timeline'!$C49&gt;=31),"■","")&amp;IF(AND('Project Timeline'!$E49&lt;&gt;"",'Project Timeline'!$C49&gt;=31,'Project Timeline'!$C49&lt;=33),"◆",""))</f>
        <v/>
      </c>
      <c r="M45" s="17">
        <f>IF(OR('Project Timeline'!$A49="",'Project Timeline'!$B49="",'Project Timeline'!$C49="",34&gt;'Project Timeline'!$B$5),"",IF(AND('Project Timeline'!$B49&lt;=36,'Project Timeline'!$C49&gt;=34),"■","")&amp;IF(AND('Project Timeline'!$E49&lt;&gt;"",'Project Timeline'!$C49&gt;=34,'Project Timeline'!$C49&lt;=36),"◆",""))</f>
        <v/>
      </c>
      <c r="N45" s="17">
        <f>IF(OR('Project Timeline'!$A49="",'Project Timeline'!$B49="",'Project Timeline'!$C49="",37&gt;'Project Timeline'!$B$5),"",IF(AND('Project Timeline'!$B49&lt;=39,'Project Timeline'!$C49&gt;=37),"■","")&amp;IF(AND('Project Timeline'!$E49&lt;&gt;"",'Project Timeline'!$C49&gt;=37,'Project Timeline'!$C49&lt;=39),"◆",""))</f>
        <v/>
      </c>
      <c r="O45" s="17">
        <f>IF(OR('Project Timeline'!$A49="",'Project Timeline'!$B49="",'Project Timeline'!$C49="",40&gt;'Project Timeline'!$B$5),"",IF(AND('Project Timeline'!$B49&lt;=42,'Project Timeline'!$C49&gt;=40),"■","")&amp;IF(AND('Project Timeline'!$E49&lt;&gt;"",'Project Timeline'!$C49&gt;=40,'Project Timeline'!$C49&lt;=42),"◆",""))</f>
        <v/>
      </c>
      <c r="P45" s="17">
        <f>IF(OR('Project Timeline'!$A49="",'Project Timeline'!$B49="",'Project Timeline'!$C49="",43&gt;'Project Timeline'!$B$5),"",IF(AND('Project Timeline'!$B49&lt;=45,'Project Timeline'!$C49&gt;=43),"■","")&amp;IF(AND('Project Timeline'!$E49&lt;&gt;"",'Project Timeline'!$C49&gt;=43,'Project Timeline'!$C49&lt;=45),"◆",""))</f>
        <v/>
      </c>
      <c r="Q45" s="17">
        <f>IF(OR('Project Timeline'!$A49="",'Project Timeline'!$B49="",'Project Timeline'!$C49="",46&gt;'Project Timeline'!$B$5),"",IF(AND('Project Timeline'!$B49&lt;=48,'Project Timeline'!$C49&gt;=46),"■","")&amp;IF(AND('Project Timeline'!$E49&lt;&gt;"",'Project Timeline'!$C49&gt;=46,'Project Timeline'!$C49&lt;=48),"◆",""))</f>
        <v/>
      </c>
      <c r="R45" s="17">
        <f>IF(OR('Project Timeline'!$A49="",'Project Timeline'!$B49="",'Project Timeline'!$C49="",49&gt;'Project Timeline'!$B$5),"",IF(AND('Project Timeline'!$B49&lt;=51,'Project Timeline'!$C49&gt;=49),"■","")&amp;IF(AND('Project Timeline'!$E49&lt;&gt;"",'Project Timeline'!$C49&gt;=49,'Project Timeline'!$C49&lt;=51),"◆",""))</f>
        <v/>
      </c>
      <c r="S45" s="17">
        <f>IF(OR('Project Timeline'!$A49="",'Project Timeline'!$B49="",'Project Timeline'!$C49="",52&gt;'Project Timeline'!$B$5),"",IF(AND('Project Timeline'!$B49&lt;=54,'Project Timeline'!$C49&gt;=52),"■","")&amp;IF(AND('Project Timeline'!$E49&lt;&gt;"",'Project Timeline'!$C49&gt;=52,'Project Timeline'!$C49&lt;=54),"◆",""))</f>
        <v/>
      </c>
      <c r="T45" s="17">
        <f>IF(OR('Project Timeline'!$A49="",'Project Timeline'!$B49="",'Project Timeline'!$C49="",55&gt;'Project Timeline'!$B$5),"",IF(AND('Project Timeline'!$B49&lt;=57,'Project Timeline'!$C49&gt;=55),"■","")&amp;IF(AND('Project Timeline'!$E49&lt;&gt;"",'Project Timeline'!$C49&gt;=55,'Project Timeline'!$C49&lt;=57),"◆",""))</f>
        <v/>
      </c>
      <c r="U45" s="17">
        <f>IF(OR('Project Timeline'!$A49="",'Project Timeline'!$B49="",'Project Timeline'!$C49="",58&gt;'Project Timeline'!$B$5),"",IF(AND('Project Timeline'!$B49&lt;=60,'Project Timeline'!$C49&gt;=58),"■","")&amp;IF(AND('Project Timeline'!$E49&lt;&gt;"",'Project Timeline'!$C49&gt;=58,'Project Timeline'!$C49&lt;=60),"◆",""))</f>
        <v/>
      </c>
    </row>
    <row r="46">
      <c r="A46" s="14">
        <f>IF('Project Timeline'!A50="","",'Project Timeline'!A50)</f>
        <v/>
      </c>
      <c r="B46" s="17">
        <f>IF(OR('Project Timeline'!$A50="",'Project Timeline'!$B50="",'Project Timeline'!$C50="",1&gt;'Project Timeline'!$B$5),"",IF(AND('Project Timeline'!$B50&lt;=3,'Project Timeline'!$C50&gt;=1),"■","")&amp;IF(AND('Project Timeline'!$E50&lt;&gt;"",'Project Timeline'!$C50&gt;=1,'Project Timeline'!$C50&lt;=3),"◆",""))</f>
        <v/>
      </c>
      <c r="C46" s="17">
        <f>IF(OR('Project Timeline'!$A50="",'Project Timeline'!$B50="",'Project Timeline'!$C50="",4&gt;'Project Timeline'!$B$5),"",IF(AND('Project Timeline'!$B50&lt;=6,'Project Timeline'!$C50&gt;=4),"■","")&amp;IF(AND('Project Timeline'!$E50&lt;&gt;"",'Project Timeline'!$C50&gt;=4,'Project Timeline'!$C50&lt;=6),"◆",""))</f>
        <v/>
      </c>
      <c r="D46" s="17">
        <f>IF(OR('Project Timeline'!$A50="",'Project Timeline'!$B50="",'Project Timeline'!$C50="",7&gt;'Project Timeline'!$B$5),"",IF(AND('Project Timeline'!$B50&lt;=9,'Project Timeline'!$C50&gt;=7),"■","")&amp;IF(AND('Project Timeline'!$E50&lt;&gt;"",'Project Timeline'!$C50&gt;=7,'Project Timeline'!$C50&lt;=9),"◆",""))</f>
        <v/>
      </c>
      <c r="E46" s="17">
        <f>IF(OR('Project Timeline'!$A50="",'Project Timeline'!$B50="",'Project Timeline'!$C50="",10&gt;'Project Timeline'!$B$5),"",IF(AND('Project Timeline'!$B50&lt;=12,'Project Timeline'!$C50&gt;=10),"■","")&amp;IF(AND('Project Timeline'!$E50&lt;&gt;"",'Project Timeline'!$C50&gt;=10,'Project Timeline'!$C50&lt;=12),"◆",""))</f>
        <v/>
      </c>
      <c r="F46" s="17">
        <f>IF(OR('Project Timeline'!$A50="",'Project Timeline'!$B50="",'Project Timeline'!$C50="",13&gt;'Project Timeline'!$B$5),"",IF(AND('Project Timeline'!$B50&lt;=15,'Project Timeline'!$C50&gt;=13),"■","")&amp;IF(AND('Project Timeline'!$E50&lt;&gt;"",'Project Timeline'!$C50&gt;=13,'Project Timeline'!$C50&lt;=15),"◆",""))</f>
        <v/>
      </c>
      <c r="G46" s="17">
        <f>IF(OR('Project Timeline'!$A50="",'Project Timeline'!$B50="",'Project Timeline'!$C50="",16&gt;'Project Timeline'!$B$5),"",IF(AND('Project Timeline'!$B50&lt;=18,'Project Timeline'!$C50&gt;=16),"■","")&amp;IF(AND('Project Timeline'!$E50&lt;&gt;"",'Project Timeline'!$C50&gt;=16,'Project Timeline'!$C50&lt;=18),"◆",""))</f>
        <v/>
      </c>
      <c r="H46" s="17">
        <f>IF(OR('Project Timeline'!$A50="",'Project Timeline'!$B50="",'Project Timeline'!$C50="",19&gt;'Project Timeline'!$B$5),"",IF(AND('Project Timeline'!$B50&lt;=21,'Project Timeline'!$C50&gt;=19),"■","")&amp;IF(AND('Project Timeline'!$E50&lt;&gt;"",'Project Timeline'!$C50&gt;=19,'Project Timeline'!$C50&lt;=21),"◆",""))</f>
        <v/>
      </c>
      <c r="I46" s="17">
        <f>IF(OR('Project Timeline'!$A50="",'Project Timeline'!$B50="",'Project Timeline'!$C50="",22&gt;'Project Timeline'!$B$5),"",IF(AND('Project Timeline'!$B50&lt;=24,'Project Timeline'!$C50&gt;=22),"■","")&amp;IF(AND('Project Timeline'!$E50&lt;&gt;"",'Project Timeline'!$C50&gt;=22,'Project Timeline'!$C50&lt;=24),"◆",""))</f>
        <v/>
      </c>
      <c r="J46" s="17">
        <f>IF(OR('Project Timeline'!$A50="",'Project Timeline'!$B50="",'Project Timeline'!$C50="",25&gt;'Project Timeline'!$B$5),"",IF(AND('Project Timeline'!$B50&lt;=27,'Project Timeline'!$C50&gt;=25),"■","")&amp;IF(AND('Project Timeline'!$E50&lt;&gt;"",'Project Timeline'!$C50&gt;=25,'Project Timeline'!$C50&lt;=27),"◆",""))</f>
        <v/>
      </c>
      <c r="K46" s="17">
        <f>IF(OR('Project Timeline'!$A50="",'Project Timeline'!$B50="",'Project Timeline'!$C50="",28&gt;'Project Timeline'!$B$5),"",IF(AND('Project Timeline'!$B50&lt;=30,'Project Timeline'!$C50&gt;=28),"■","")&amp;IF(AND('Project Timeline'!$E50&lt;&gt;"",'Project Timeline'!$C50&gt;=28,'Project Timeline'!$C50&lt;=30),"◆",""))</f>
        <v/>
      </c>
      <c r="L46" s="17">
        <f>IF(OR('Project Timeline'!$A50="",'Project Timeline'!$B50="",'Project Timeline'!$C50="",31&gt;'Project Timeline'!$B$5),"",IF(AND('Project Timeline'!$B50&lt;=33,'Project Timeline'!$C50&gt;=31),"■","")&amp;IF(AND('Project Timeline'!$E50&lt;&gt;"",'Project Timeline'!$C50&gt;=31,'Project Timeline'!$C50&lt;=33),"◆",""))</f>
        <v/>
      </c>
      <c r="M46" s="17">
        <f>IF(OR('Project Timeline'!$A50="",'Project Timeline'!$B50="",'Project Timeline'!$C50="",34&gt;'Project Timeline'!$B$5),"",IF(AND('Project Timeline'!$B50&lt;=36,'Project Timeline'!$C50&gt;=34),"■","")&amp;IF(AND('Project Timeline'!$E50&lt;&gt;"",'Project Timeline'!$C50&gt;=34,'Project Timeline'!$C50&lt;=36),"◆",""))</f>
        <v/>
      </c>
      <c r="N46" s="17">
        <f>IF(OR('Project Timeline'!$A50="",'Project Timeline'!$B50="",'Project Timeline'!$C50="",37&gt;'Project Timeline'!$B$5),"",IF(AND('Project Timeline'!$B50&lt;=39,'Project Timeline'!$C50&gt;=37),"■","")&amp;IF(AND('Project Timeline'!$E50&lt;&gt;"",'Project Timeline'!$C50&gt;=37,'Project Timeline'!$C50&lt;=39),"◆",""))</f>
        <v/>
      </c>
      <c r="O46" s="17">
        <f>IF(OR('Project Timeline'!$A50="",'Project Timeline'!$B50="",'Project Timeline'!$C50="",40&gt;'Project Timeline'!$B$5),"",IF(AND('Project Timeline'!$B50&lt;=42,'Project Timeline'!$C50&gt;=40),"■","")&amp;IF(AND('Project Timeline'!$E50&lt;&gt;"",'Project Timeline'!$C50&gt;=40,'Project Timeline'!$C50&lt;=42),"◆",""))</f>
        <v/>
      </c>
      <c r="P46" s="17">
        <f>IF(OR('Project Timeline'!$A50="",'Project Timeline'!$B50="",'Project Timeline'!$C50="",43&gt;'Project Timeline'!$B$5),"",IF(AND('Project Timeline'!$B50&lt;=45,'Project Timeline'!$C50&gt;=43),"■","")&amp;IF(AND('Project Timeline'!$E50&lt;&gt;"",'Project Timeline'!$C50&gt;=43,'Project Timeline'!$C50&lt;=45),"◆",""))</f>
        <v/>
      </c>
      <c r="Q46" s="17">
        <f>IF(OR('Project Timeline'!$A50="",'Project Timeline'!$B50="",'Project Timeline'!$C50="",46&gt;'Project Timeline'!$B$5),"",IF(AND('Project Timeline'!$B50&lt;=48,'Project Timeline'!$C50&gt;=46),"■","")&amp;IF(AND('Project Timeline'!$E50&lt;&gt;"",'Project Timeline'!$C50&gt;=46,'Project Timeline'!$C50&lt;=48),"◆",""))</f>
        <v/>
      </c>
      <c r="R46" s="17">
        <f>IF(OR('Project Timeline'!$A50="",'Project Timeline'!$B50="",'Project Timeline'!$C50="",49&gt;'Project Timeline'!$B$5),"",IF(AND('Project Timeline'!$B50&lt;=51,'Project Timeline'!$C50&gt;=49),"■","")&amp;IF(AND('Project Timeline'!$E50&lt;&gt;"",'Project Timeline'!$C50&gt;=49,'Project Timeline'!$C50&lt;=51),"◆",""))</f>
        <v/>
      </c>
      <c r="S46" s="17">
        <f>IF(OR('Project Timeline'!$A50="",'Project Timeline'!$B50="",'Project Timeline'!$C50="",52&gt;'Project Timeline'!$B$5),"",IF(AND('Project Timeline'!$B50&lt;=54,'Project Timeline'!$C50&gt;=52),"■","")&amp;IF(AND('Project Timeline'!$E50&lt;&gt;"",'Project Timeline'!$C50&gt;=52,'Project Timeline'!$C50&lt;=54),"◆",""))</f>
        <v/>
      </c>
      <c r="T46" s="17">
        <f>IF(OR('Project Timeline'!$A50="",'Project Timeline'!$B50="",'Project Timeline'!$C50="",55&gt;'Project Timeline'!$B$5),"",IF(AND('Project Timeline'!$B50&lt;=57,'Project Timeline'!$C50&gt;=55),"■","")&amp;IF(AND('Project Timeline'!$E50&lt;&gt;"",'Project Timeline'!$C50&gt;=55,'Project Timeline'!$C50&lt;=57),"◆",""))</f>
        <v/>
      </c>
      <c r="U46" s="17">
        <f>IF(OR('Project Timeline'!$A50="",'Project Timeline'!$B50="",'Project Timeline'!$C50="",58&gt;'Project Timeline'!$B$5),"",IF(AND('Project Timeline'!$B50&lt;=60,'Project Timeline'!$C50&gt;=58),"■","")&amp;IF(AND('Project Timeline'!$E50&lt;&gt;"",'Project Timeline'!$C50&gt;=58,'Project Timeline'!$C50&lt;=60),"◆",""))</f>
        <v/>
      </c>
    </row>
    <row r="47">
      <c r="A47" s="14">
        <f>IF('Project Timeline'!A51="","",'Project Timeline'!A51)</f>
        <v/>
      </c>
      <c r="B47" s="17">
        <f>IF(OR('Project Timeline'!$A51="",'Project Timeline'!$B51="",'Project Timeline'!$C51="",1&gt;'Project Timeline'!$B$5),"",IF(AND('Project Timeline'!$B51&lt;=3,'Project Timeline'!$C51&gt;=1),"■","")&amp;IF(AND('Project Timeline'!$E51&lt;&gt;"",'Project Timeline'!$C51&gt;=1,'Project Timeline'!$C51&lt;=3),"◆",""))</f>
        <v/>
      </c>
      <c r="C47" s="17">
        <f>IF(OR('Project Timeline'!$A51="",'Project Timeline'!$B51="",'Project Timeline'!$C51="",4&gt;'Project Timeline'!$B$5),"",IF(AND('Project Timeline'!$B51&lt;=6,'Project Timeline'!$C51&gt;=4),"■","")&amp;IF(AND('Project Timeline'!$E51&lt;&gt;"",'Project Timeline'!$C51&gt;=4,'Project Timeline'!$C51&lt;=6),"◆",""))</f>
        <v/>
      </c>
      <c r="D47" s="17">
        <f>IF(OR('Project Timeline'!$A51="",'Project Timeline'!$B51="",'Project Timeline'!$C51="",7&gt;'Project Timeline'!$B$5),"",IF(AND('Project Timeline'!$B51&lt;=9,'Project Timeline'!$C51&gt;=7),"■","")&amp;IF(AND('Project Timeline'!$E51&lt;&gt;"",'Project Timeline'!$C51&gt;=7,'Project Timeline'!$C51&lt;=9),"◆",""))</f>
        <v/>
      </c>
      <c r="E47" s="17">
        <f>IF(OR('Project Timeline'!$A51="",'Project Timeline'!$B51="",'Project Timeline'!$C51="",10&gt;'Project Timeline'!$B$5),"",IF(AND('Project Timeline'!$B51&lt;=12,'Project Timeline'!$C51&gt;=10),"■","")&amp;IF(AND('Project Timeline'!$E51&lt;&gt;"",'Project Timeline'!$C51&gt;=10,'Project Timeline'!$C51&lt;=12),"◆",""))</f>
        <v/>
      </c>
      <c r="F47" s="17">
        <f>IF(OR('Project Timeline'!$A51="",'Project Timeline'!$B51="",'Project Timeline'!$C51="",13&gt;'Project Timeline'!$B$5),"",IF(AND('Project Timeline'!$B51&lt;=15,'Project Timeline'!$C51&gt;=13),"■","")&amp;IF(AND('Project Timeline'!$E51&lt;&gt;"",'Project Timeline'!$C51&gt;=13,'Project Timeline'!$C51&lt;=15),"◆",""))</f>
        <v/>
      </c>
      <c r="G47" s="17">
        <f>IF(OR('Project Timeline'!$A51="",'Project Timeline'!$B51="",'Project Timeline'!$C51="",16&gt;'Project Timeline'!$B$5),"",IF(AND('Project Timeline'!$B51&lt;=18,'Project Timeline'!$C51&gt;=16),"■","")&amp;IF(AND('Project Timeline'!$E51&lt;&gt;"",'Project Timeline'!$C51&gt;=16,'Project Timeline'!$C51&lt;=18),"◆",""))</f>
        <v/>
      </c>
      <c r="H47" s="17">
        <f>IF(OR('Project Timeline'!$A51="",'Project Timeline'!$B51="",'Project Timeline'!$C51="",19&gt;'Project Timeline'!$B$5),"",IF(AND('Project Timeline'!$B51&lt;=21,'Project Timeline'!$C51&gt;=19),"■","")&amp;IF(AND('Project Timeline'!$E51&lt;&gt;"",'Project Timeline'!$C51&gt;=19,'Project Timeline'!$C51&lt;=21),"◆",""))</f>
        <v/>
      </c>
      <c r="I47" s="17">
        <f>IF(OR('Project Timeline'!$A51="",'Project Timeline'!$B51="",'Project Timeline'!$C51="",22&gt;'Project Timeline'!$B$5),"",IF(AND('Project Timeline'!$B51&lt;=24,'Project Timeline'!$C51&gt;=22),"■","")&amp;IF(AND('Project Timeline'!$E51&lt;&gt;"",'Project Timeline'!$C51&gt;=22,'Project Timeline'!$C51&lt;=24),"◆",""))</f>
        <v/>
      </c>
      <c r="J47" s="17">
        <f>IF(OR('Project Timeline'!$A51="",'Project Timeline'!$B51="",'Project Timeline'!$C51="",25&gt;'Project Timeline'!$B$5),"",IF(AND('Project Timeline'!$B51&lt;=27,'Project Timeline'!$C51&gt;=25),"■","")&amp;IF(AND('Project Timeline'!$E51&lt;&gt;"",'Project Timeline'!$C51&gt;=25,'Project Timeline'!$C51&lt;=27),"◆",""))</f>
        <v/>
      </c>
      <c r="K47" s="17">
        <f>IF(OR('Project Timeline'!$A51="",'Project Timeline'!$B51="",'Project Timeline'!$C51="",28&gt;'Project Timeline'!$B$5),"",IF(AND('Project Timeline'!$B51&lt;=30,'Project Timeline'!$C51&gt;=28),"■","")&amp;IF(AND('Project Timeline'!$E51&lt;&gt;"",'Project Timeline'!$C51&gt;=28,'Project Timeline'!$C51&lt;=30),"◆",""))</f>
        <v/>
      </c>
      <c r="L47" s="17">
        <f>IF(OR('Project Timeline'!$A51="",'Project Timeline'!$B51="",'Project Timeline'!$C51="",31&gt;'Project Timeline'!$B$5),"",IF(AND('Project Timeline'!$B51&lt;=33,'Project Timeline'!$C51&gt;=31),"■","")&amp;IF(AND('Project Timeline'!$E51&lt;&gt;"",'Project Timeline'!$C51&gt;=31,'Project Timeline'!$C51&lt;=33),"◆",""))</f>
        <v/>
      </c>
      <c r="M47" s="17">
        <f>IF(OR('Project Timeline'!$A51="",'Project Timeline'!$B51="",'Project Timeline'!$C51="",34&gt;'Project Timeline'!$B$5),"",IF(AND('Project Timeline'!$B51&lt;=36,'Project Timeline'!$C51&gt;=34),"■","")&amp;IF(AND('Project Timeline'!$E51&lt;&gt;"",'Project Timeline'!$C51&gt;=34,'Project Timeline'!$C51&lt;=36),"◆",""))</f>
        <v/>
      </c>
      <c r="N47" s="17">
        <f>IF(OR('Project Timeline'!$A51="",'Project Timeline'!$B51="",'Project Timeline'!$C51="",37&gt;'Project Timeline'!$B$5),"",IF(AND('Project Timeline'!$B51&lt;=39,'Project Timeline'!$C51&gt;=37),"■","")&amp;IF(AND('Project Timeline'!$E51&lt;&gt;"",'Project Timeline'!$C51&gt;=37,'Project Timeline'!$C51&lt;=39),"◆",""))</f>
        <v/>
      </c>
      <c r="O47" s="17">
        <f>IF(OR('Project Timeline'!$A51="",'Project Timeline'!$B51="",'Project Timeline'!$C51="",40&gt;'Project Timeline'!$B$5),"",IF(AND('Project Timeline'!$B51&lt;=42,'Project Timeline'!$C51&gt;=40),"■","")&amp;IF(AND('Project Timeline'!$E51&lt;&gt;"",'Project Timeline'!$C51&gt;=40,'Project Timeline'!$C51&lt;=42),"◆",""))</f>
        <v/>
      </c>
      <c r="P47" s="17">
        <f>IF(OR('Project Timeline'!$A51="",'Project Timeline'!$B51="",'Project Timeline'!$C51="",43&gt;'Project Timeline'!$B$5),"",IF(AND('Project Timeline'!$B51&lt;=45,'Project Timeline'!$C51&gt;=43),"■","")&amp;IF(AND('Project Timeline'!$E51&lt;&gt;"",'Project Timeline'!$C51&gt;=43,'Project Timeline'!$C51&lt;=45),"◆",""))</f>
        <v/>
      </c>
      <c r="Q47" s="17">
        <f>IF(OR('Project Timeline'!$A51="",'Project Timeline'!$B51="",'Project Timeline'!$C51="",46&gt;'Project Timeline'!$B$5),"",IF(AND('Project Timeline'!$B51&lt;=48,'Project Timeline'!$C51&gt;=46),"■","")&amp;IF(AND('Project Timeline'!$E51&lt;&gt;"",'Project Timeline'!$C51&gt;=46,'Project Timeline'!$C51&lt;=48),"◆",""))</f>
        <v/>
      </c>
      <c r="R47" s="17">
        <f>IF(OR('Project Timeline'!$A51="",'Project Timeline'!$B51="",'Project Timeline'!$C51="",49&gt;'Project Timeline'!$B$5),"",IF(AND('Project Timeline'!$B51&lt;=51,'Project Timeline'!$C51&gt;=49),"■","")&amp;IF(AND('Project Timeline'!$E51&lt;&gt;"",'Project Timeline'!$C51&gt;=49,'Project Timeline'!$C51&lt;=51),"◆",""))</f>
        <v/>
      </c>
      <c r="S47" s="17">
        <f>IF(OR('Project Timeline'!$A51="",'Project Timeline'!$B51="",'Project Timeline'!$C51="",52&gt;'Project Timeline'!$B$5),"",IF(AND('Project Timeline'!$B51&lt;=54,'Project Timeline'!$C51&gt;=52),"■","")&amp;IF(AND('Project Timeline'!$E51&lt;&gt;"",'Project Timeline'!$C51&gt;=52,'Project Timeline'!$C51&lt;=54),"◆",""))</f>
        <v/>
      </c>
      <c r="T47" s="17">
        <f>IF(OR('Project Timeline'!$A51="",'Project Timeline'!$B51="",'Project Timeline'!$C51="",55&gt;'Project Timeline'!$B$5),"",IF(AND('Project Timeline'!$B51&lt;=57,'Project Timeline'!$C51&gt;=55),"■","")&amp;IF(AND('Project Timeline'!$E51&lt;&gt;"",'Project Timeline'!$C51&gt;=55,'Project Timeline'!$C51&lt;=57),"◆",""))</f>
        <v/>
      </c>
      <c r="U47" s="17">
        <f>IF(OR('Project Timeline'!$A51="",'Project Timeline'!$B51="",'Project Timeline'!$C51="",58&gt;'Project Timeline'!$B$5),"",IF(AND('Project Timeline'!$B51&lt;=60,'Project Timeline'!$C51&gt;=58),"■","")&amp;IF(AND('Project Timeline'!$E51&lt;&gt;"",'Project Timeline'!$C51&gt;=58,'Project Timeline'!$C51&lt;=60),"◆",""))</f>
        <v/>
      </c>
    </row>
    <row r="48">
      <c r="A48" s="14">
        <f>IF('Project Timeline'!A52="","",'Project Timeline'!A52)</f>
        <v/>
      </c>
      <c r="B48" s="17">
        <f>IF(OR('Project Timeline'!$A52="",'Project Timeline'!$B52="",'Project Timeline'!$C52="",1&gt;'Project Timeline'!$B$5),"",IF(AND('Project Timeline'!$B52&lt;=3,'Project Timeline'!$C52&gt;=1),"■","")&amp;IF(AND('Project Timeline'!$E52&lt;&gt;"",'Project Timeline'!$C52&gt;=1,'Project Timeline'!$C52&lt;=3),"◆",""))</f>
        <v/>
      </c>
      <c r="C48" s="17">
        <f>IF(OR('Project Timeline'!$A52="",'Project Timeline'!$B52="",'Project Timeline'!$C52="",4&gt;'Project Timeline'!$B$5),"",IF(AND('Project Timeline'!$B52&lt;=6,'Project Timeline'!$C52&gt;=4),"■","")&amp;IF(AND('Project Timeline'!$E52&lt;&gt;"",'Project Timeline'!$C52&gt;=4,'Project Timeline'!$C52&lt;=6),"◆",""))</f>
        <v/>
      </c>
      <c r="D48" s="17">
        <f>IF(OR('Project Timeline'!$A52="",'Project Timeline'!$B52="",'Project Timeline'!$C52="",7&gt;'Project Timeline'!$B$5),"",IF(AND('Project Timeline'!$B52&lt;=9,'Project Timeline'!$C52&gt;=7),"■","")&amp;IF(AND('Project Timeline'!$E52&lt;&gt;"",'Project Timeline'!$C52&gt;=7,'Project Timeline'!$C52&lt;=9),"◆",""))</f>
        <v/>
      </c>
      <c r="E48" s="17">
        <f>IF(OR('Project Timeline'!$A52="",'Project Timeline'!$B52="",'Project Timeline'!$C52="",10&gt;'Project Timeline'!$B$5),"",IF(AND('Project Timeline'!$B52&lt;=12,'Project Timeline'!$C52&gt;=10),"■","")&amp;IF(AND('Project Timeline'!$E52&lt;&gt;"",'Project Timeline'!$C52&gt;=10,'Project Timeline'!$C52&lt;=12),"◆",""))</f>
        <v/>
      </c>
      <c r="F48" s="17">
        <f>IF(OR('Project Timeline'!$A52="",'Project Timeline'!$B52="",'Project Timeline'!$C52="",13&gt;'Project Timeline'!$B$5),"",IF(AND('Project Timeline'!$B52&lt;=15,'Project Timeline'!$C52&gt;=13),"■","")&amp;IF(AND('Project Timeline'!$E52&lt;&gt;"",'Project Timeline'!$C52&gt;=13,'Project Timeline'!$C52&lt;=15),"◆",""))</f>
        <v/>
      </c>
      <c r="G48" s="17">
        <f>IF(OR('Project Timeline'!$A52="",'Project Timeline'!$B52="",'Project Timeline'!$C52="",16&gt;'Project Timeline'!$B$5),"",IF(AND('Project Timeline'!$B52&lt;=18,'Project Timeline'!$C52&gt;=16),"■","")&amp;IF(AND('Project Timeline'!$E52&lt;&gt;"",'Project Timeline'!$C52&gt;=16,'Project Timeline'!$C52&lt;=18),"◆",""))</f>
        <v/>
      </c>
      <c r="H48" s="17">
        <f>IF(OR('Project Timeline'!$A52="",'Project Timeline'!$B52="",'Project Timeline'!$C52="",19&gt;'Project Timeline'!$B$5),"",IF(AND('Project Timeline'!$B52&lt;=21,'Project Timeline'!$C52&gt;=19),"■","")&amp;IF(AND('Project Timeline'!$E52&lt;&gt;"",'Project Timeline'!$C52&gt;=19,'Project Timeline'!$C52&lt;=21),"◆",""))</f>
        <v/>
      </c>
      <c r="I48" s="17">
        <f>IF(OR('Project Timeline'!$A52="",'Project Timeline'!$B52="",'Project Timeline'!$C52="",22&gt;'Project Timeline'!$B$5),"",IF(AND('Project Timeline'!$B52&lt;=24,'Project Timeline'!$C52&gt;=22),"■","")&amp;IF(AND('Project Timeline'!$E52&lt;&gt;"",'Project Timeline'!$C52&gt;=22,'Project Timeline'!$C52&lt;=24),"◆",""))</f>
        <v/>
      </c>
      <c r="J48" s="17">
        <f>IF(OR('Project Timeline'!$A52="",'Project Timeline'!$B52="",'Project Timeline'!$C52="",25&gt;'Project Timeline'!$B$5),"",IF(AND('Project Timeline'!$B52&lt;=27,'Project Timeline'!$C52&gt;=25),"■","")&amp;IF(AND('Project Timeline'!$E52&lt;&gt;"",'Project Timeline'!$C52&gt;=25,'Project Timeline'!$C52&lt;=27),"◆",""))</f>
        <v/>
      </c>
      <c r="K48" s="17">
        <f>IF(OR('Project Timeline'!$A52="",'Project Timeline'!$B52="",'Project Timeline'!$C52="",28&gt;'Project Timeline'!$B$5),"",IF(AND('Project Timeline'!$B52&lt;=30,'Project Timeline'!$C52&gt;=28),"■","")&amp;IF(AND('Project Timeline'!$E52&lt;&gt;"",'Project Timeline'!$C52&gt;=28,'Project Timeline'!$C52&lt;=30),"◆",""))</f>
        <v/>
      </c>
      <c r="L48" s="17">
        <f>IF(OR('Project Timeline'!$A52="",'Project Timeline'!$B52="",'Project Timeline'!$C52="",31&gt;'Project Timeline'!$B$5),"",IF(AND('Project Timeline'!$B52&lt;=33,'Project Timeline'!$C52&gt;=31),"■","")&amp;IF(AND('Project Timeline'!$E52&lt;&gt;"",'Project Timeline'!$C52&gt;=31,'Project Timeline'!$C52&lt;=33),"◆",""))</f>
        <v/>
      </c>
      <c r="M48" s="17">
        <f>IF(OR('Project Timeline'!$A52="",'Project Timeline'!$B52="",'Project Timeline'!$C52="",34&gt;'Project Timeline'!$B$5),"",IF(AND('Project Timeline'!$B52&lt;=36,'Project Timeline'!$C52&gt;=34),"■","")&amp;IF(AND('Project Timeline'!$E52&lt;&gt;"",'Project Timeline'!$C52&gt;=34,'Project Timeline'!$C52&lt;=36),"◆",""))</f>
        <v/>
      </c>
      <c r="N48" s="17">
        <f>IF(OR('Project Timeline'!$A52="",'Project Timeline'!$B52="",'Project Timeline'!$C52="",37&gt;'Project Timeline'!$B$5),"",IF(AND('Project Timeline'!$B52&lt;=39,'Project Timeline'!$C52&gt;=37),"■","")&amp;IF(AND('Project Timeline'!$E52&lt;&gt;"",'Project Timeline'!$C52&gt;=37,'Project Timeline'!$C52&lt;=39),"◆",""))</f>
        <v/>
      </c>
      <c r="O48" s="17">
        <f>IF(OR('Project Timeline'!$A52="",'Project Timeline'!$B52="",'Project Timeline'!$C52="",40&gt;'Project Timeline'!$B$5),"",IF(AND('Project Timeline'!$B52&lt;=42,'Project Timeline'!$C52&gt;=40),"■","")&amp;IF(AND('Project Timeline'!$E52&lt;&gt;"",'Project Timeline'!$C52&gt;=40,'Project Timeline'!$C52&lt;=42),"◆",""))</f>
        <v/>
      </c>
      <c r="P48" s="17">
        <f>IF(OR('Project Timeline'!$A52="",'Project Timeline'!$B52="",'Project Timeline'!$C52="",43&gt;'Project Timeline'!$B$5),"",IF(AND('Project Timeline'!$B52&lt;=45,'Project Timeline'!$C52&gt;=43),"■","")&amp;IF(AND('Project Timeline'!$E52&lt;&gt;"",'Project Timeline'!$C52&gt;=43,'Project Timeline'!$C52&lt;=45),"◆",""))</f>
        <v/>
      </c>
      <c r="Q48" s="17">
        <f>IF(OR('Project Timeline'!$A52="",'Project Timeline'!$B52="",'Project Timeline'!$C52="",46&gt;'Project Timeline'!$B$5),"",IF(AND('Project Timeline'!$B52&lt;=48,'Project Timeline'!$C52&gt;=46),"■","")&amp;IF(AND('Project Timeline'!$E52&lt;&gt;"",'Project Timeline'!$C52&gt;=46,'Project Timeline'!$C52&lt;=48),"◆",""))</f>
        <v/>
      </c>
      <c r="R48" s="17">
        <f>IF(OR('Project Timeline'!$A52="",'Project Timeline'!$B52="",'Project Timeline'!$C52="",49&gt;'Project Timeline'!$B$5),"",IF(AND('Project Timeline'!$B52&lt;=51,'Project Timeline'!$C52&gt;=49),"■","")&amp;IF(AND('Project Timeline'!$E52&lt;&gt;"",'Project Timeline'!$C52&gt;=49,'Project Timeline'!$C52&lt;=51),"◆",""))</f>
        <v/>
      </c>
      <c r="S48" s="17">
        <f>IF(OR('Project Timeline'!$A52="",'Project Timeline'!$B52="",'Project Timeline'!$C52="",52&gt;'Project Timeline'!$B$5),"",IF(AND('Project Timeline'!$B52&lt;=54,'Project Timeline'!$C52&gt;=52),"■","")&amp;IF(AND('Project Timeline'!$E52&lt;&gt;"",'Project Timeline'!$C52&gt;=52,'Project Timeline'!$C52&lt;=54),"◆",""))</f>
        <v/>
      </c>
      <c r="T48" s="17">
        <f>IF(OR('Project Timeline'!$A52="",'Project Timeline'!$B52="",'Project Timeline'!$C52="",55&gt;'Project Timeline'!$B$5),"",IF(AND('Project Timeline'!$B52&lt;=57,'Project Timeline'!$C52&gt;=55),"■","")&amp;IF(AND('Project Timeline'!$E52&lt;&gt;"",'Project Timeline'!$C52&gt;=55,'Project Timeline'!$C52&lt;=57),"◆",""))</f>
        <v/>
      </c>
      <c r="U48" s="17">
        <f>IF(OR('Project Timeline'!$A52="",'Project Timeline'!$B52="",'Project Timeline'!$C52="",58&gt;'Project Timeline'!$B$5),"",IF(AND('Project Timeline'!$B52&lt;=60,'Project Timeline'!$C52&gt;=58),"■","")&amp;IF(AND('Project Timeline'!$E52&lt;&gt;"",'Project Timeline'!$C52&gt;=58,'Project Timeline'!$C52&lt;=60),"◆",""))</f>
        <v/>
      </c>
    </row>
    <row r="49">
      <c r="A49" s="14">
        <f>IF('Project Timeline'!A53="","",'Project Timeline'!A53)</f>
        <v/>
      </c>
      <c r="B49" s="17">
        <f>IF(OR('Project Timeline'!$A53="",'Project Timeline'!$B53="",'Project Timeline'!$C53="",1&gt;'Project Timeline'!$B$5),"",IF(AND('Project Timeline'!$B53&lt;=3,'Project Timeline'!$C53&gt;=1),"■","")&amp;IF(AND('Project Timeline'!$E53&lt;&gt;"",'Project Timeline'!$C53&gt;=1,'Project Timeline'!$C53&lt;=3),"◆",""))</f>
        <v/>
      </c>
      <c r="C49" s="17">
        <f>IF(OR('Project Timeline'!$A53="",'Project Timeline'!$B53="",'Project Timeline'!$C53="",4&gt;'Project Timeline'!$B$5),"",IF(AND('Project Timeline'!$B53&lt;=6,'Project Timeline'!$C53&gt;=4),"■","")&amp;IF(AND('Project Timeline'!$E53&lt;&gt;"",'Project Timeline'!$C53&gt;=4,'Project Timeline'!$C53&lt;=6),"◆",""))</f>
        <v/>
      </c>
      <c r="D49" s="17">
        <f>IF(OR('Project Timeline'!$A53="",'Project Timeline'!$B53="",'Project Timeline'!$C53="",7&gt;'Project Timeline'!$B$5),"",IF(AND('Project Timeline'!$B53&lt;=9,'Project Timeline'!$C53&gt;=7),"■","")&amp;IF(AND('Project Timeline'!$E53&lt;&gt;"",'Project Timeline'!$C53&gt;=7,'Project Timeline'!$C53&lt;=9),"◆",""))</f>
        <v/>
      </c>
      <c r="E49" s="17">
        <f>IF(OR('Project Timeline'!$A53="",'Project Timeline'!$B53="",'Project Timeline'!$C53="",10&gt;'Project Timeline'!$B$5),"",IF(AND('Project Timeline'!$B53&lt;=12,'Project Timeline'!$C53&gt;=10),"■","")&amp;IF(AND('Project Timeline'!$E53&lt;&gt;"",'Project Timeline'!$C53&gt;=10,'Project Timeline'!$C53&lt;=12),"◆",""))</f>
        <v/>
      </c>
      <c r="F49" s="17">
        <f>IF(OR('Project Timeline'!$A53="",'Project Timeline'!$B53="",'Project Timeline'!$C53="",13&gt;'Project Timeline'!$B$5),"",IF(AND('Project Timeline'!$B53&lt;=15,'Project Timeline'!$C53&gt;=13),"■","")&amp;IF(AND('Project Timeline'!$E53&lt;&gt;"",'Project Timeline'!$C53&gt;=13,'Project Timeline'!$C53&lt;=15),"◆",""))</f>
        <v/>
      </c>
      <c r="G49" s="17">
        <f>IF(OR('Project Timeline'!$A53="",'Project Timeline'!$B53="",'Project Timeline'!$C53="",16&gt;'Project Timeline'!$B$5),"",IF(AND('Project Timeline'!$B53&lt;=18,'Project Timeline'!$C53&gt;=16),"■","")&amp;IF(AND('Project Timeline'!$E53&lt;&gt;"",'Project Timeline'!$C53&gt;=16,'Project Timeline'!$C53&lt;=18),"◆",""))</f>
        <v/>
      </c>
      <c r="H49" s="17">
        <f>IF(OR('Project Timeline'!$A53="",'Project Timeline'!$B53="",'Project Timeline'!$C53="",19&gt;'Project Timeline'!$B$5),"",IF(AND('Project Timeline'!$B53&lt;=21,'Project Timeline'!$C53&gt;=19),"■","")&amp;IF(AND('Project Timeline'!$E53&lt;&gt;"",'Project Timeline'!$C53&gt;=19,'Project Timeline'!$C53&lt;=21),"◆",""))</f>
        <v/>
      </c>
      <c r="I49" s="17">
        <f>IF(OR('Project Timeline'!$A53="",'Project Timeline'!$B53="",'Project Timeline'!$C53="",22&gt;'Project Timeline'!$B$5),"",IF(AND('Project Timeline'!$B53&lt;=24,'Project Timeline'!$C53&gt;=22),"■","")&amp;IF(AND('Project Timeline'!$E53&lt;&gt;"",'Project Timeline'!$C53&gt;=22,'Project Timeline'!$C53&lt;=24),"◆",""))</f>
        <v/>
      </c>
      <c r="J49" s="17">
        <f>IF(OR('Project Timeline'!$A53="",'Project Timeline'!$B53="",'Project Timeline'!$C53="",25&gt;'Project Timeline'!$B$5),"",IF(AND('Project Timeline'!$B53&lt;=27,'Project Timeline'!$C53&gt;=25),"■","")&amp;IF(AND('Project Timeline'!$E53&lt;&gt;"",'Project Timeline'!$C53&gt;=25,'Project Timeline'!$C53&lt;=27),"◆",""))</f>
        <v/>
      </c>
      <c r="K49" s="17">
        <f>IF(OR('Project Timeline'!$A53="",'Project Timeline'!$B53="",'Project Timeline'!$C53="",28&gt;'Project Timeline'!$B$5),"",IF(AND('Project Timeline'!$B53&lt;=30,'Project Timeline'!$C53&gt;=28),"■","")&amp;IF(AND('Project Timeline'!$E53&lt;&gt;"",'Project Timeline'!$C53&gt;=28,'Project Timeline'!$C53&lt;=30),"◆",""))</f>
        <v/>
      </c>
      <c r="L49" s="17">
        <f>IF(OR('Project Timeline'!$A53="",'Project Timeline'!$B53="",'Project Timeline'!$C53="",31&gt;'Project Timeline'!$B$5),"",IF(AND('Project Timeline'!$B53&lt;=33,'Project Timeline'!$C53&gt;=31),"■","")&amp;IF(AND('Project Timeline'!$E53&lt;&gt;"",'Project Timeline'!$C53&gt;=31,'Project Timeline'!$C53&lt;=33),"◆",""))</f>
        <v/>
      </c>
      <c r="M49" s="17">
        <f>IF(OR('Project Timeline'!$A53="",'Project Timeline'!$B53="",'Project Timeline'!$C53="",34&gt;'Project Timeline'!$B$5),"",IF(AND('Project Timeline'!$B53&lt;=36,'Project Timeline'!$C53&gt;=34),"■","")&amp;IF(AND('Project Timeline'!$E53&lt;&gt;"",'Project Timeline'!$C53&gt;=34,'Project Timeline'!$C53&lt;=36),"◆",""))</f>
        <v/>
      </c>
      <c r="N49" s="17">
        <f>IF(OR('Project Timeline'!$A53="",'Project Timeline'!$B53="",'Project Timeline'!$C53="",37&gt;'Project Timeline'!$B$5),"",IF(AND('Project Timeline'!$B53&lt;=39,'Project Timeline'!$C53&gt;=37),"■","")&amp;IF(AND('Project Timeline'!$E53&lt;&gt;"",'Project Timeline'!$C53&gt;=37,'Project Timeline'!$C53&lt;=39),"◆",""))</f>
        <v/>
      </c>
      <c r="O49" s="17">
        <f>IF(OR('Project Timeline'!$A53="",'Project Timeline'!$B53="",'Project Timeline'!$C53="",40&gt;'Project Timeline'!$B$5),"",IF(AND('Project Timeline'!$B53&lt;=42,'Project Timeline'!$C53&gt;=40),"■","")&amp;IF(AND('Project Timeline'!$E53&lt;&gt;"",'Project Timeline'!$C53&gt;=40,'Project Timeline'!$C53&lt;=42),"◆",""))</f>
        <v/>
      </c>
      <c r="P49" s="17">
        <f>IF(OR('Project Timeline'!$A53="",'Project Timeline'!$B53="",'Project Timeline'!$C53="",43&gt;'Project Timeline'!$B$5),"",IF(AND('Project Timeline'!$B53&lt;=45,'Project Timeline'!$C53&gt;=43),"■","")&amp;IF(AND('Project Timeline'!$E53&lt;&gt;"",'Project Timeline'!$C53&gt;=43,'Project Timeline'!$C53&lt;=45),"◆",""))</f>
        <v/>
      </c>
      <c r="Q49" s="17">
        <f>IF(OR('Project Timeline'!$A53="",'Project Timeline'!$B53="",'Project Timeline'!$C53="",46&gt;'Project Timeline'!$B$5),"",IF(AND('Project Timeline'!$B53&lt;=48,'Project Timeline'!$C53&gt;=46),"■","")&amp;IF(AND('Project Timeline'!$E53&lt;&gt;"",'Project Timeline'!$C53&gt;=46,'Project Timeline'!$C53&lt;=48),"◆",""))</f>
        <v/>
      </c>
      <c r="R49" s="17">
        <f>IF(OR('Project Timeline'!$A53="",'Project Timeline'!$B53="",'Project Timeline'!$C53="",49&gt;'Project Timeline'!$B$5),"",IF(AND('Project Timeline'!$B53&lt;=51,'Project Timeline'!$C53&gt;=49),"■","")&amp;IF(AND('Project Timeline'!$E53&lt;&gt;"",'Project Timeline'!$C53&gt;=49,'Project Timeline'!$C53&lt;=51),"◆",""))</f>
        <v/>
      </c>
      <c r="S49" s="17">
        <f>IF(OR('Project Timeline'!$A53="",'Project Timeline'!$B53="",'Project Timeline'!$C53="",52&gt;'Project Timeline'!$B$5),"",IF(AND('Project Timeline'!$B53&lt;=54,'Project Timeline'!$C53&gt;=52),"■","")&amp;IF(AND('Project Timeline'!$E53&lt;&gt;"",'Project Timeline'!$C53&gt;=52,'Project Timeline'!$C53&lt;=54),"◆",""))</f>
        <v/>
      </c>
      <c r="T49" s="17">
        <f>IF(OR('Project Timeline'!$A53="",'Project Timeline'!$B53="",'Project Timeline'!$C53="",55&gt;'Project Timeline'!$B$5),"",IF(AND('Project Timeline'!$B53&lt;=57,'Project Timeline'!$C53&gt;=55),"■","")&amp;IF(AND('Project Timeline'!$E53&lt;&gt;"",'Project Timeline'!$C53&gt;=55,'Project Timeline'!$C53&lt;=57),"◆",""))</f>
        <v/>
      </c>
      <c r="U49" s="17">
        <f>IF(OR('Project Timeline'!$A53="",'Project Timeline'!$B53="",'Project Timeline'!$C53="",58&gt;'Project Timeline'!$B$5),"",IF(AND('Project Timeline'!$B53&lt;=60,'Project Timeline'!$C53&gt;=58),"■","")&amp;IF(AND('Project Timeline'!$E53&lt;&gt;"",'Project Timeline'!$C53&gt;=58,'Project Timeline'!$C53&lt;=60),"◆",""))</f>
        <v/>
      </c>
    </row>
    <row r="50">
      <c r="A50" s="14">
        <f>IF('Project Timeline'!A54="","",'Project Timeline'!A54)</f>
        <v/>
      </c>
      <c r="B50" s="17">
        <f>IF(OR('Project Timeline'!$A54="",'Project Timeline'!$B54="",'Project Timeline'!$C54="",1&gt;'Project Timeline'!$B$5),"",IF(AND('Project Timeline'!$B54&lt;=3,'Project Timeline'!$C54&gt;=1),"■","")&amp;IF(AND('Project Timeline'!$E54&lt;&gt;"",'Project Timeline'!$C54&gt;=1,'Project Timeline'!$C54&lt;=3),"◆",""))</f>
        <v/>
      </c>
      <c r="C50" s="17">
        <f>IF(OR('Project Timeline'!$A54="",'Project Timeline'!$B54="",'Project Timeline'!$C54="",4&gt;'Project Timeline'!$B$5),"",IF(AND('Project Timeline'!$B54&lt;=6,'Project Timeline'!$C54&gt;=4),"■","")&amp;IF(AND('Project Timeline'!$E54&lt;&gt;"",'Project Timeline'!$C54&gt;=4,'Project Timeline'!$C54&lt;=6),"◆",""))</f>
        <v/>
      </c>
      <c r="D50" s="17">
        <f>IF(OR('Project Timeline'!$A54="",'Project Timeline'!$B54="",'Project Timeline'!$C54="",7&gt;'Project Timeline'!$B$5),"",IF(AND('Project Timeline'!$B54&lt;=9,'Project Timeline'!$C54&gt;=7),"■","")&amp;IF(AND('Project Timeline'!$E54&lt;&gt;"",'Project Timeline'!$C54&gt;=7,'Project Timeline'!$C54&lt;=9),"◆",""))</f>
        <v/>
      </c>
      <c r="E50" s="17">
        <f>IF(OR('Project Timeline'!$A54="",'Project Timeline'!$B54="",'Project Timeline'!$C54="",10&gt;'Project Timeline'!$B$5),"",IF(AND('Project Timeline'!$B54&lt;=12,'Project Timeline'!$C54&gt;=10),"■","")&amp;IF(AND('Project Timeline'!$E54&lt;&gt;"",'Project Timeline'!$C54&gt;=10,'Project Timeline'!$C54&lt;=12),"◆",""))</f>
        <v/>
      </c>
      <c r="F50" s="17">
        <f>IF(OR('Project Timeline'!$A54="",'Project Timeline'!$B54="",'Project Timeline'!$C54="",13&gt;'Project Timeline'!$B$5),"",IF(AND('Project Timeline'!$B54&lt;=15,'Project Timeline'!$C54&gt;=13),"■","")&amp;IF(AND('Project Timeline'!$E54&lt;&gt;"",'Project Timeline'!$C54&gt;=13,'Project Timeline'!$C54&lt;=15),"◆",""))</f>
        <v/>
      </c>
      <c r="G50" s="17">
        <f>IF(OR('Project Timeline'!$A54="",'Project Timeline'!$B54="",'Project Timeline'!$C54="",16&gt;'Project Timeline'!$B$5),"",IF(AND('Project Timeline'!$B54&lt;=18,'Project Timeline'!$C54&gt;=16),"■","")&amp;IF(AND('Project Timeline'!$E54&lt;&gt;"",'Project Timeline'!$C54&gt;=16,'Project Timeline'!$C54&lt;=18),"◆",""))</f>
        <v/>
      </c>
      <c r="H50" s="17">
        <f>IF(OR('Project Timeline'!$A54="",'Project Timeline'!$B54="",'Project Timeline'!$C54="",19&gt;'Project Timeline'!$B$5),"",IF(AND('Project Timeline'!$B54&lt;=21,'Project Timeline'!$C54&gt;=19),"■","")&amp;IF(AND('Project Timeline'!$E54&lt;&gt;"",'Project Timeline'!$C54&gt;=19,'Project Timeline'!$C54&lt;=21),"◆",""))</f>
        <v/>
      </c>
      <c r="I50" s="17">
        <f>IF(OR('Project Timeline'!$A54="",'Project Timeline'!$B54="",'Project Timeline'!$C54="",22&gt;'Project Timeline'!$B$5),"",IF(AND('Project Timeline'!$B54&lt;=24,'Project Timeline'!$C54&gt;=22),"■","")&amp;IF(AND('Project Timeline'!$E54&lt;&gt;"",'Project Timeline'!$C54&gt;=22,'Project Timeline'!$C54&lt;=24),"◆",""))</f>
        <v/>
      </c>
      <c r="J50" s="17">
        <f>IF(OR('Project Timeline'!$A54="",'Project Timeline'!$B54="",'Project Timeline'!$C54="",25&gt;'Project Timeline'!$B$5),"",IF(AND('Project Timeline'!$B54&lt;=27,'Project Timeline'!$C54&gt;=25),"■","")&amp;IF(AND('Project Timeline'!$E54&lt;&gt;"",'Project Timeline'!$C54&gt;=25,'Project Timeline'!$C54&lt;=27),"◆",""))</f>
        <v/>
      </c>
      <c r="K50" s="17">
        <f>IF(OR('Project Timeline'!$A54="",'Project Timeline'!$B54="",'Project Timeline'!$C54="",28&gt;'Project Timeline'!$B$5),"",IF(AND('Project Timeline'!$B54&lt;=30,'Project Timeline'!$C54&gt;=28),"■","")&amp;IF(AND('Project Timeline'!$E54&lt;&gt;"",'Project Timeline'!$C54&gt;=28,'Project Timeline'!$C54&lt;=30),"◆",""))</f>
        <v/>
      </c>
      <c r="L50" s="17">
        <f>IF(OR('Project Timeline'!$A54="",'Project Timeline'!$B54="",'Project Timeline'!$C54="",31&gt;'Project Timeline'!$B$5),"",IF(AND('Project Timeline'!$B54&lt;=33,'Project Timeline'!$C54&gt;=31),"■","")&amp;IF(AND('Project Timeline'!$E54&lt;&gt;"",'Project Timeline'!$C54&gt;=31,'Project Timeline'!$C54&lt;=33),"◆",""))</f>
        <v/>
      </c>
      <c r="M50" s="17">
        <f>IF(OR('Project Timeline'!$A54="",'Project Timeline'!$B54="",'Project Timeline'!$C54="",34&gt;'Project Timeline'!$B$5),"",IF(AND('Project Timeline'!$B54&lt;=36,'Project Timeline'!$C54&gt;=34),"■","")&amp;IF(AND('Project Timeline'!$E54&lt;&gt;"",'Project Timeline'!$C54&gt;=34,'Project Timeline'!$C54&lt;=36),"◆",""))</f>
        <v/>
      </c>
      <c r="N50" s="17">
        <f>IF(OR('Project Timeline'!$A54="",'Project Timeline'!$B54="",'Project Timeline'!$C54="",37&gt;'Project Timeline'!$B$5),"",IF(AND('Project Timeline'!$B54&lt;=39,'Project Timeline'!$C54&gt;=37),"■","")&amp;IF(AND('Project Timeline'!$E54&lt;&gt;"",'Project Timeline'!$C54&gt;=37,'Project Timeline'!$C54&lt;=39),"◆",""))</f>
        <v/>
      </c>
      <c r="O50" s="17">
        <f>IF(OR('Project Timeline'!$A54="",'Project Timeline'!$B54="",'Project Timeline'!$C54="",40&gt;'Project Timeline'!$B$5),"",IF(AND('Project Timeline'!$B54&lt;=42,'Project Timeline'!$C54&gt;=40),"■","")&amp;IF(AND('Project Timeline'!$E54&lt;&gt;"",'Project Timeline'!$C54&gt;=40,'Project Timeline'!$C54&lt;=42),"◆",""))</f>
        <v/>
      </c>
      <c r="P50" s="17">
        <f>IF(OR('Project Timeline'!$A54="",'Project Timeline'!$B54="",'Project Timeline'!$C54="",43&gt;'Project Timeline'!$B$5),"",IF(AND('Project Timeline'!$B54&lt;=45,'Project Timeline'!$C54&gt;=43),"■","")&amp;IF(AND('Project Timeline'!$E54&lt;&gt;"",'Project Timeline'!$C54&gt;=43,'Project Timeline'!$C54&lt;=45),"◆",""))</f>
        <v/>
      </c>
      <c r="Q50" s="17">
        <f>IF(OR('Project Timeline'!$A54="",'Project Timeline'!$B54="",'Project Timeline'!$C54="",46&gt;'Project Timeline'!$B$5),"",IF(AND('Project Timeline'!$B54&lt;=48,'Project Timeline'!$C54&gt;=46),"■","")&amp;IF(AND('Project Timeline'!$E54&lt;&gt;"",'Project Timeline'!$C54&gt;=46,'Project Timeline'!$C54&lt;=48),"◆",""))</f>
        <v/>
      </c>
      <c r="R50" s="17">
        <f>IF(OR('Project Timeline'!$A54="",'Project Timeline'!$B54="",'Project Timeline'!$C54="",49&gt;'Project Timeline'!$B$5),"",IF(AND('Project Timeline'!$B54&lt;=51,'Project Timeline'!$C54&gt;=49),"■","")&amp;IF(AND('Project Timeline'!$E54&lt;&gt;"",'Project Timeline'!$C54&gt;=49,'Project Timeline'!$C54&lt;=51),"◆",""))</f>
        <v/>
      </c>
      <c r="S50" s="17">
        <f>IF(OR('Project Timeline'!$A54="",'Project Timeline'!$B54="",'Project Timeline'!$C54="",52&gt;'Project Timeline'!$B$5),"",IF(AND('Project Timeline'!$B54&lt;=54,'Project Timeline'!$C54&gt;=52),"■","")&amp;IF(AND('Project Timeline'!$E54&lt;&gt;"",'Project Timeline'!$C54&gt;=52,'Project Timeline'!$C54&lt;=54),"◆",""))</f>
        <v/>
      </c>
      <c r="T50" s="17">
        <f>IF(OR('Project Timeline'!$A54="",'Project Timeline'!$B54="",'Project Timeline'!$C54="",55&gt;'Project Timeline'!$B$5),"",IF(AND('Project Timeline'!$B54&lt;=57,'Project Timeline'!$C54&gt;=55),"■","")&amp;IF(AND('Project Timeline'!$E54&lt;&gt;"",'Project Timeline'!$C54&gt;=55,'Project Timeline'!$C54&lt;=57),"◆",""))</f>
        <v/>
      </c>
      <c r="U50" s="17">
        <f>IF(OR('Project Timeline'!$A54="",'Project Timeline'!$B54="",'Project Timeline'!$C54="",58&gt;'Project Timeline'!$B$5),"",IF(AND('Project Timeline'!$B54&lt;=60,'Project Timeline'!$C54&gt;=58),"■","")&amp;IF(AND('Project Timeline'!$E54&lt;&gt;"",'Project Timeline'!$C54&gt;=58,'Project Timeline'!$C54&lt;=60),"◆",""))</f>
        <v/>
      </c>
    </row>
    <row r="51">
      <c r="A51" s="14">
        <f>IF('Project Timeline'!A55="","",'Project Timeline'!A55)</f>
        <v/>
      </c>
      <c r="B51" s="17">
        <f>IF(OR('Project Timeline'!$A55="",'Project Timeline'!$B55="",'Project Timeline'!$C55="",1&gt;'Project Timeline'!$B$5),"",IF(AND('Project Timeline'!$B55&lt;=3,'Project Timeline'!$C55&gt;=1),"■","")&amp;IF(AND('Project Timeline'!$E55&lt;&gt;"",'Project Timeline'!$C55&gt;=1,'Project Timeline'!$C55&lt;=3),"◆",""))</f>
        <v/>
      </c>
      <c r="C51" s="17">
        <f>IF(OR('Project Timeline'!$A55="",'Project Timeline'!$B55="",'Project Timeline'!$C55="",4&gt;'Project Timeline'!$B$5),"",IF(AND('Project Timeline'!$B55&lt;=6,'Project Timeline'!$C55&gt;=4),"■","")&amp;IF(AND('Project Timeline'!$E55&lt;&gt;"",'Project Timeline'!$C55&gt;=4,'Project Timeline'!$C55&lt;=6),"◆",""))</f>
        <v/>
      </c>
      <c r="D51" s="17">
        <f>IF(OR('Project Timeline'!$A55="",'Project Timeline'!$B55="",'Project Timeline'!$C55="",7&gt;'Project Timeline'!$B$5),"",IF(AND('Project Timeline'!$B55&lt;=9,'Project Timeline'!$C55&gt;=7),"■","")&amp;IF(AND('Project Timeline'!$E55&lt;&gt;"",'Project Timeline'!$C55&gt;=7,'Project Timeline'!$C55&lt;=9),"◆",""))</f>
        <v/>
      </c>
      <c r="E51" s="17">
        <f>IF(OR('Project Timeline'!$A55="",'Project Timeline'!$B55="",'Project Timeline'!$C55="",10&gt;'Project Timeline'!$B$5),"",IF(AND('Project Timeline'!$B55&lt;=12,'Project Timeline'!$C55&gt;=10),"■","")&amp;IF(AND('Project Timeline'!$E55&lt;&gt;"",'Project Timeline'!$C55&gt;=10,'Project Timeline'!$C55&lt;=12),"◆",""))</f>
        <v/>
      </c>
      <c r="F51" s="17">
        <f>IF(OR('Project Timeline'!$A55="",'Project Timeline'!$B55="",'Project Timeline'!$C55="",13&gt;'Project Timeline'!$B$5),"",IF(AND('Project Timeline'!$B55&lt;=15,'Project Timeline'!$C55&gt;=13),"■","")&amp;IF(AND('Project Timeline'!$E55&lt;&gt;"",'Project Timeline'!$C55&gt;=13,'Project Timeline'!$C55&lt;=15),"◆",""))</f>
        <v/>
      </c>
      <c r="G51" s="17">
        <f>IF(OR('Project Timeline'!$A55="",'Project Timeline'!$B55="",'Project Timeline'!$C55="",16&gt;'Project Timeline'!$B$5),"",IF(AND('Project Timeline'!$B55&lt;=18,'Project Timeline'!$C55&gt;=16),"■","")&amp;IF(AND('Project Timeline'!$E55&lt;&gt;"",'Project Timeline'!$C55&gt;=16,'Project Timeline'!$C55&lt;=18),"◆",""))</f>
        <v/>
      </c>
      <c r="H51" s="17">
        <f>IF(OR('Project Timeline'!$A55="",'Project Timeline'!$B55="",'Project Timeline'!$C55="",19&gt;'Project Timeline'!$B$5),"",IF(AND('Project Timeline'!$B55&lt;=21,'Project Timeline'!$C55&gt;=19),"■","")&amp;IF(AND('Project Timeline'!$E55&lt;&gt;"",'Project Timeline'!$C55&gt;=19,'Project Timeline'!$C55&lt;=21),"◆",""))</f>
        <v/>
      </c>
      <c r="I51" s="17">
        <f>IF(OR('Project Timeline'!$A55="",'Project Timeline'!$B55="",'Project Timeline'!$C55="",22&gt;'Project Timeline'!$B$5),"",IF(AND('Project Timeline'!$B55&lt;=24,'Project Timeline'!$C55&gt;=22),"■","")&amp;IF(AND('Project Timeline'!$E55&lt;&gt;"",'Project Timeline'!$C55&gt;=22,'Project Timeline'!$C55&lt;=24),"◆",""))</f>
        <v/>
      </c>
      <c r="J51" s="17">
        <f>IF(OR('Project Timeline'!$A55="",'Project Timeline'!$B55="",'Project Timeline'!$C55="",25&gt;'Project Timeline'!$B$5),"",IF(AND('Project Timeline'!$B55&lt;=27,'Project Timeline'!$C55&gt;=25),"■","")&amp;IF(AND('Project Timeline'!$E55&lt;&gt;"",'Project Timeline'!$C55&gt;=25,'Project Timeline'!$C55&lt;=27),"◆",""))</f>
        <v/>
      </c>
      <c r="K51" s="17">
        <f>IF(OR('Project Timeline'!$A55="",'Project Timeline'!$B55="",'Project Timeline'!$C55="",28&gt;'Project Timeline'!$B$5),"",IF(AND('Project Timeline'!$B55&lt;=30,'Project Timeline'!$C55&gt;=28),"■","")&amp;IF(AND('Project Timeline'!$E55&lt;&gt;"",'Project Timeline'!$C55&gt;=28,'Project Timeline'!$C55&lt;=30),"◆",""))</f>
        <v/>
      </c>
      <c r="L51" s="17">
        <f>IF(OR('Project Timeline'!$A55="",'Project Timeline'!$B55="",'Project Timeline'!$C55="",31&gt;'Project Timeline'!$B$5),"",IF(AND('Project Timeline'!$B55&lt;=33,'Project Timeline'!$C55&gt;=31),"■","")&amp;IF(AND('Project Timeline'!$E55&lt;&gt;"",'Project Timeline'!$C55&gt;=31,'Project Timeline'!$C55&lt;=33),"◆",""))</f>
        <v/>
      </c>
      <c r="M51" s="17">
        <f>IF(OR('Project Timeline'!$A55="",'Project Timeline'!$B55="",'Project Timeline'!$C55="",34&gt;'Project Timeline'!$B$5),"",IF(AND('Project Timeline'!$B55&lt;=36,'Project Timeline'!$C55&gt;=34),"■","")&amp;IF(AND('Project Timeline'!$E55&lt;&gt;"",'Project Timeline'!$C55&gt;=34,'Project Timeline'!$C55&lt;=36),"◆",""))</f>
        <v/>
      </c>
      <c r="N51" s="17">
        <f>IF(OR('Project Timeline'!$A55="",'Project Timeline'!$B55="",'Project Timeline'!$C55="",37&gt;'Project Timeline'!$B$5),"",IF(AND('Project Timeline'!$B55&lt;=39,'Project Timeline'!$C55&gt;=37),"■","")&amp;IF(AND('Project Timeline'!$E55&lt;&gt;"",'Project Timeline'!$C55&gt;=37,'Project Timeline'!$C55&lt;=39),"◆",""))</f>
        <v/>
      </c>
      <c r="O51" s="17">
        <f>IF(OR('Project Timeline'!$A55="",'Project Timeline'!$B55="",'Project Timeline'!$C55="",40&gt;'Project Timeline'!$B$5),"",IF(AND('Project Timeline'!$B55&lt;=42,'Project Timeline'!$C55&gt;=40),"■","")&amp;IF(AND('Project Timeline'!$E55&lt;&gt;"",'Project Timeline'!$C55&gt;=40,'Project Timeline'!$C55&lt;=42),"◆",""))</f>
        <v/>
      </c>
      <c r="P51" s="17">
        <f>IF(OR('Project Timeline'!$A55="",'Project Timeline'!$B55="",'Project Timeline'!$C55="",43&gt;'Project Timeline'!$B$5),"",IF(AND('Project Timeline'!$B55&lt;=45,'Project Timeline'!$C55&gt;=43),"■","")&amp;IF(AND('Project Timeline'!$E55&lt;&gt;"",'Project Timeline'!$C55&gt;=43,'Project Timeline'!$C55&lt;=45),"◆",""))</f>
        <v/>
      </c>
      <c r="Q51" s="17">
        <f>IF(OR('Project Timeline'!$A55="",'Project Timeline'!$B55="",'Project Timeline'!$C55="",46&gt;'Project Timeline'!$B$5),"",IF(AND('Project Timeline'!$B55&lt;=48,'Project Timeline'!$C55&gt;=46),"■","")&amp;IF(AND('Project Timeline'!$E55&lt;&gt;"",'Project Timeline'!$C55&gt;=46,'Project Timeline'!$C55&lt;=48),"◆",""))</f>
        <v/>
      </c>
      <c r="R51" s="17">
        <f>IF(OR('Project Timeline'!$A55="",'Project Timeline'!$B55="",'Project Timeline'!$C55="",49&gt;'Project Timeline'!$B$5),"",IF(AND('Project Timeline'!$B55&lt;=51,'Project Timeline'!$C55&gt;=49),"■","")&amp;IF(AND('Project Timeline'!$E55&lt;&gt;"",'Project Timeline'!$C55&gt;=49,'Project Timeline'!$C55&lt;=51),"◆",""))</f>
        <v/>
      </c>
      <c r="S51" s="17">
        <f>IF(OR('Project Timeline'!$A55="",'Project Timeline'!$B55="",'Project Timeline'!$C55="",52&gt;'Project Timeline'!$B$5),"",IF(AND('Project Timeline'!$B55&lt;=54,'Project Timeline'!$C55&gt;=52),"■","")&amp;IF(AND('Project Timeline'!$E55&lt;&gt;"",'Project Timeline'!$C55&gt;=52,'Project Timeline'!$C55&lt;=54),"◆",""))</f>
        <v/>
      </c>
      <c r="T51" s="17">
        <f>IF(OR('Project Timeline'!$A55="",'Project Timeline'!$B55="",'Project Timeline'!$C55="",55&gt;'Project Timeline'!$B$5),"",IF(AND('Project Timeline'!$B55&lt;=57,'Project Timeline'!$C55&gt;=55),"■","")&amp;IF(AND('Project Timeline'!$E55&lt;&gt;"",'Project Timeline'!$C55&gt;=55,'Project Timeline'!$C55&lt;=57),"◆",""))</f>
        <v/>
      </c>
      <c r="U51" s="17">
        <f>IF(OR('Project Timeline'!$A55="",'Project Timeline'!$B55="",'Project Timeline'!$C55="",58&gt;'Project Timeline'!$B$5),"",IF(AND('Project Timeline'!$B55&lt;=60,'Project Timeline'!$C55&gt;=58),"■","")&amp;IF(AND('Project Timeline'!$E55&lt;&gt;"",'Project Timeline'!$C55&gt;=58,'Project Timeline'!$C55&lt;=60),"◆",""))</f>
        <v/>
      </c>
    </row>
    <row r="52">
      <c r="A52" s="14">
        <f>IF('Project Timeline'!A56="","",'Project Timeline'!A56)</f>
        <v/>
      </c>
      <c r="B52" s="17">
        <f>IF(OR('Project Timeline'!$A56="",'Project Timeline'!$B56="",'Project Timeline'!$C56="",1&gt;'Project Timeline'!$B$5),"",IF(AND('Project Timeline'!$B56&lt;=3,'Project Timeline'!$C56&gt;=1),"■","")&amp;IF(AND('Project Timeline'!$E56&lt;&gt;"",'Project Timeline'!$C56&gt;=1,'Project Timeline'!$C56&lt;=3),"◆",""))</f>
        <v/>
      </c>
      <c r="C52" s="17">
        <f>IF(OR('Project Timeline'!$A56="",'Project Timeline'!$B56="",'Project Timeline'!$C56="",4&gt;'Project Timeline'!$B$5),"",IF(AND('Project Timeline'!$B56&lt;=6,'Project Timeline'!$C56&gt;=4),"■","")&amp;IF(AND('Project Timeline'!$E56&lt;&gt;"",'Project Timeline'!$C56&gt;=4,'Project Timeline'!$C56&lt;=6),"◆",""))</f>
        <v/>
      </c>
      <c r="D52" s="17">
        <f>IF(OR('Project Timeline'!$A56="",'Project Timeline'!$B56="",'Project Timeline'!$C56="",7&gt;'Project Timeline'!$B$5),"",IF(AND('Project Timeline'!$B56&lt;=9,'Project Timeline'!$C56&gt;=7),"■","")&amp;IF(AND('Project Timeline'!$E56&lt;&gt;"",'Project Timeline'!$C56&gt;=7,'Project Timeline'!$C56&lt;=9),"◆",""))</f>
        <v/>
      </c>
      <c r="E52" s="17">
        <f>IF(OR('Project Timeline'!$A56="",'Project Timeline'!$B56="",'Project Timeline'!$C56="",10&gt;'Project Timeline'!$B$5),"",IF(AND('Project Timeline'!$B56&lt;=12,'Project Timeline'!$C56&gt;=10),"■","")&amp;IF(AND('Project Timeline'!$E56&lt;&gt;"",'Project Timeline'!$C56&gt;=10,'Project Timeline'!$C56&lt;=12),"◆",""))</f>
        <v/>
      </c>
      <c r="F52" s="17">
        <f>IF(OR('Project Timeline'!$A56="",'Project Timeline'!$B56="",'Project Timeline'!$C56="",13&gt;'Project Timeline'!$B$5),"",IF(AND('Project Timeline'!$B56&lt;=15,'Project Timeline'!$C56&gt;=13),"■","")&amp;IF(AND('Project Timeline'!$E56&lt;&gt;"",'Project Timeline'!$C56&gt;=13,'Project Timeline'!$C56&lt;=15),"◆",""))</f>
        <v/>
      </c>
      <c r="G52" s="17">
        <f>IF(OR('Project Timeline'!$A56="",'Project Timeline'!$B56="",'Project Timeline'!$C56="",16&gt;'Project Timeline'!$B$5),"",IF(AND('Project Timeline'!$B56&lt;=18,'Project Timeline'!$C56&gt;=16),"■","")&amp;IF(AND('Project Timeline'!$E56&lt;&gt;"",'Project Timeline'!$C56&gt;=16,'Project Timeline'!$C56&lt;=18),"◆",""))</f>
        <v/>
      </c>
      <c r="H52" s="17">
        <f>IF(OR('Project Timeline'!$A56="",'Project Timeline'!$B56="",'Project Timeline'!$C56="",19&gt;'Project Timeline'!$B$5),"",IF(AND('Project Timeline'!$B56&lt;=21,'Project Timeline'!$C56&gt;=19),"■","")&amp;IF(AND('Project Timeline'!$E56&lt;&gt;"",'Project Timeline'!$C56&gt;=19,'Project Timeline'!$C56&lt;=21),"◆",""))</f>
        <v/>
      </c>
      <c r="I52" s="17">
        <f>IF(OR('Project Timeline'!$A56="",'Project Timeline'!$B56="",'Project Timeline'!$C56="",22&gt;'Project Timeline'!$B$5),"",IF(AND('Project Timeline'!$B56&lt;=24,'Project Timeline'!$C56&gt;=22),"■","")&amp;IF(AND('Project Timeline'!$E56&lt;&gt;"",'Project Timeline'!$C56&gt;=22,'Project Timeline'!$C56&lt;=24),"◆",""))</f>
        <v/>
      </c>
      <c r="J52" s="17">
        <f>IF(OR('Project Timeline'!$A56="",'Project Timeline'!$B56="",'Project Timeline'!$C56="",25&gt;'Project Timeline'!$B$5),"",IF(AND('Project Timeline'!$B56&lt;=27,'Project Timeline'!$C56&gt;=25),"■","")&amp;IF(AND('Project Timeline'!$E56&lt;&gt;"",'Project Timeline'!$C56&gt;=25,'Project Timeline'!$C56&lt;=27),"◆",""))</f>
        <v/>
      </c>
      <c r="K52" s="17">
        <f>IF(OR('Project Timeline'!$A56="",'Project Timeline'!$B56="",'Project Timeline'!$C56="",28&gt;'Project Timeline'!$B$5),"",IF(AND('Project Timeline'!$B56&lt;=30,'Project Timeline'!$C56&gt;=28),"■","")&amp;IF(AND('Project Timeline'!$E56&lt;&gt;"",'Project Timeline'!$C56&gt;=28,'Project Timeline'!$C56&lt;=30),"◆",""))</f>
        <v/>
      </c>
      <c r="L52" s="17">
        <f>IF(OR('Project Timeline'!$A56="",'Project Timeline'!$B56="",'Project Timeline'!$C56="",31&gt;'Project Timeline'!$B$5),"",IF(AND('Project Timeline'!$B56&lt;=33,'Project Timeline'!$C56&gt;=31),"■","")&amp;IF(AND('Project Timeline'!$E56&lt;&gt;"",'Project Timeline'!$C56&gt;=31,'Project Timeline'!$C56&lt;=33),"◆",""))</f>
        <v/>
      </c>
      <c r="M52" s="17">
        <f>IF(OR('Project Timeline'!$A56="",'Project Timeline'!$B56="",'Project Timeline'!$C56="",34&gt;'Project Timeline'!$B$5),"",IF(AND('Project Timeline'!$B56&lt;=36,'Project Timeline'!$C56&gt;=34),"■","")&amp;IF(AND('Project Timeline'!$E56&lt;&gt;"",'Project Timeline'!$C56&gt;=34,'Project Timeline'!$C56&lt;=36),"◆",""))</f>
        <v/>
      </c>
      <c r="N52" s="17">
        <f>IF(OR('Project Timeline'!$A56="",'Project Timeline'!$B56="",'Project Timeline'!$C56="",37&gt;'Project Timeline'!$B$5),"",IF(AND('Project Timeline'!$B56&lt;=39,'Project Timeline'!$C56&gt;=37),"■","")&amp;IF(AND('Project Timeline'!$E56&lt;&gt;"",'Project Timeline'!$C56&gt;=37,'Project Timeline'!$C56&lt;=39),"◆",""))</f>
        <v/>
      </c>
      <c r="O52" s="17">
        <f>IF(OR('Project Timeline'!$A56="",'Project Timeline'!$B56="",'Project Timeline'!$C56="",40&gt;'Project Timeline'!$B$5),"",IF(AND('Project Timeline'!$B56&lt;=42,'Project Timeline'!$C56&gt;=40),"■","")&amp;IF(AND('Project Timeline'!$E56&lt;&gt;"",'Project Timeline'!$C56&gt;=40,'Project Timeline'!$C56&lt;=42),"◆",""))</f>
        <v/>
      </c>
      <c r="P52" s="17">
        <f>IF(OR('Project Timeline'!$A56="",'Project Timeline'!$B56="",'Project Timeline'!$C56="",43&gt;'Project Timeline'!$B$5),"",IF(AND('Project Timeline'!$B56&lt;=45,'Project Timeline'!$C56&gt;=43),"■","")&amp;IF(AND('Project Timeline'!$E56&lt;&gt;"",'Project Timeline'!$C56&gt;=43,'Project Timeline'!$C56&lt;=45),"◆",""))</f>
        <v/>
      </c>
      <c r="Q52" s="17">
        <f>IF(OR('Project Timeline'!$A56="",'Project Timeline'!$B56="",'Project Timeline'!$C56="",46&gt;'Project Timeline'!$B$5),"",IF(AND('Project Timeline'!$B56&lt;=48,'Project Timeline'!$C56&gt;=46),"■","")&amp;IF(AND('Project Timeline'!$E56&lt;&gt;"",'Project Timeline'!$C56&gt;=46,'Project Timeline'!$C56&lt;=48),"◆",""))</f>
        <v/>
      </c>
      <c r="R52" s="17">
        <f>IF(OR('Project Timeline'!$A56="",'Project Timeline'!$B56="",'Project Timeline'!$C56="",49&gt;'Project Timeline'!$B$5),"",IF(AND('Project Timeline'!$B56&lt;=51,'Project Timeline'!$C56&gt;=49),"■","")&amp;IF(AND('Project Timeline'!$E56&lt;&gt;"",'Project Timeline'!$C56&gt;=49,'Project Timeline'!$C56&lt;=51),"◆",""))</f>
        <v/>
      </c>
      <c r="S52" s="17">
        <f>IF(OR('Project Timeline'!$A56="",'Project Timeline'!$B56="",'Project Timeline'!$C56="",52&gt;'Project Timeline'!$B$5),"",IF(AND('Project Timeline'!$B56&lt;=54,'Project Timeline'!$C56&gt;=52),"■","")&amp;IF(AND('Project Timeline'!$E56&lt;&gt;"",'Project Timeline'!$C56&gt;=52,'Project Timeline'!$C56&lt;=54),"◆",""))</f>
        <v/>
      </c>
      <c r="T52" s="17">
        <f>IF(OR('Project Timeline'!$A56="",'Project Timeline'!$B56="",'Project Timeline'!$C56="",55&gt;'Project Timeline'!$B$5),"",IF(AND('Project Timeline'!$B56&lt;=57,'Project Timeline'!$C56&gt;=55),"■","")&amp;IF(AND('Project Timeline'!$E56&lt;&gt;"",'Project Timeline'!$C56&gt;=55,'Project Timeline'!$C56&lt;=57),"◆",""))</f>
        <v/>
      </c>
      <c r="U52" s="17">
        <f>IF(OR('Project Timeline'!$A56="",'Project Timeline'!$B56="",'Project Timeline'!$C56="",58&gt;'Project Timeline'!$B$5),"",IF(AND('Project Timeline'!$B56&lt;=60,'Project Timeline'!$C56&gt;=58),"■","")&amp;IF(AND('Project Timeline'!$E56&lt;&gt;"",'Project Timeline'!$C56&gt;=58,'Project Timeline'!$C56&lt;=60),"◆",""))</f>
        <v/>
      </c>
    </row>
    <row r="53">
      <c r="A53" s="14">
        <f>IF('Project Timeline'!A57="","",'Project Timeline'!A57)</f>
        <v/>
      </c>
      <c r="B53" s="17">
        <f>IF(OR('Project Timeline'!$A57="",'Project Timeline'!$B57="",'Project Timeline'!$C57="",1&gt;'Project Timeline'!$B$5),"",IF(AND('Project Timeline'!$B57&lt;=3,'Project Timeline'!$C57&gt;=1),"■","")&amp;IF(AND('Project Timeline'!$E57&lt;&gt;"",'Project Timeline'!$C57&gt;=1,'Project Timeline'!$C57&lt;=3),"◆",""))</f>
        <v/>
      </c>
      <c r="C53" s="17">
        <f>IF(OR('Project Timeline'!$A57="",'Project Timeline'!$B57="",'Project Timeline'!$C57="",4&gt;'Project Timeline'!$B$5),"",IF(AND('Project Timeline'!$B57&lt;=6,'Project Timeline'!$C57&gt;=4),"■","")&amp;IF(AND('Project Timeline'!$E57&lt;&gt;"",'Project Timeline'!$C57&gt;=4,'Project Timeline'!$C57&lt;=6),"◆",""))</f>
        <v/>
      </c>
      <c r="D53" s="17">
        <f>IF(OR('Project Timeline'!$A57="",'Project Timeline'!$B57="",'Project Timeline'!$C57="",7&gt;'Project Timeline'!$B$5),"",IF(AND('Project Timeline'!$B57&lt;=9,'Project Timeline'!$C57&gt;=7),"■","")&amp;IF(AND('Project Timeline'!$E57&lt;&gt;"",'Project Timeline'!$C57&gt;=7,'Project Timeline'!$C57&lt;=9),"◆",""))</f>
        <v/>
      </c>
      <c r="E53" s="17">
        <f>IF(OR('Project Timeline'!$A57="",'Project Timeline'!$B57="",'Project Timeline'!$C57="",10&gt;'Project Timeline'!$B$5),"",IF(AND('Project Timeline'!$B57&lt;=12,'Project Timeline'!$C57&gt;=10),"■","")&amp;IF(AND('Project Timeline'!$E57&lt;&gt;"",'Project Timeline'!$C57&gt;=10,'Project Timeline'!$C57&lt;=12),"◆",""))</f>
        <v/>
      </c>
      <c r="F53" s="17">
        <f>IF(OR('Project Timeline'!$A57="",'Project Timeline'!$B57="",'Project Timeline'!$C57="",13&gt;'Project Timeline'!$B$5),"",IF(AND('Project Timeline'!$B57&lt;=15,'Project Timeline'!$C57&gt;=13),"■","")&amp;IF(AND('Project Timeline'!$E57&lt;&gt;"",'Project Timeline'!$C57&gt;=13,'Project Timeline'!$C57&lt;=15),"◆",""))</f>
        <v/>
      </c>
      <c r="G53" s="17">
        <f>IF(OR('Project Timeline'!$A57="",'Project Timeline'!$B57="",'Project Timeline'!$C57="",16&gt;'Project Timeline'!$B$5),"",IF(AND('Project Timeline'!$B57&lt;=18,'Project Timeline'!$C57&gt;=16),"■","")&amp;IF(AND('Project Timeline'!$E57&lt;&gt;"",'Project Timeline'!$C57&gt;=16,'Project Timeline'!$C57&lt;=18),"◆",""))</f>
        <v/>
      </c>
      <c r="H53" s="17">
        <f>IF(OR('Project Timeline'!$A57="",'Project Timeline'!$B57="",'Project Timeline'!$C57="",19&gt;'Project Timeline'!$B$5),"",IF(AND('Project Timeline'!$B57&lt;=21,'Project Timeline'!$C57&gt;=19),"■","")&amp;IF(AND('Project Timeline'!$E57&lt;&gt;"",'Project Timeline'!$C57&gt;=19,'Project Timeline'!$C57&lt;=21),"◆",""))</f>
        <v/>
      </c>
      <c r="I53" s="17">
        <f>IF(OR('Project Timeline'!$A57="",'Project Timeline'!$B57="",'Project Timeline'!$C57="",22&gt;'Project Timeline'!$B$5),"",IF(AND('Project Timeline'!$B57&lt;=24,'Project Timeline'!$C57&gt;=22),"■","")&amp;IF(AND('Project Timeline'!$E57&lt;&gt;"",'Project Timeline'!$C57&gt;=22,'Project Timeline'!$C57&lt;=24),"◆",""))</f>
        <v/>
      </c>
      <c r="J53" s="17">
        <f>IF(OR('Project Timeline'!$A57="",'Project Timeline'!$B57="",'Project Timeline'!$C57="",25&gt;'Project Timeline'!$B$5),"",IF(AND('Project Timeline'!$B57&lt;=27,'Project Timeline'!$C57&gt;=25),"■","")&amp;IF(AND('Project Timeline'!$E57&lt;&gt;"",'Project Timeline'!$C57&gt;=25,'Project Timeline'!$C57&lt;=27),"◆",""))</f>
        <v/>
      </c>
      <c r="K53" s="17">
        <f>IF(OR('Project Timeline'!$A57="",'Project Timeline'!$B57="",'Project Timeline'!$C57="",28&gt;'Project Timeline'!$B$5),"",IF(AND('Project Timeline'!$B57&lt;=30,'Project Timeline'!$C57&gt;=28),"■","")&amp;IF(AND('Project Timeline'!$E57&lt;&gt;"",'Project Timeline'!$C57&gt;=28,'Project Timeline'!$C57&lt;=30),"◆",""))</f>
        <v/>
      </c>
      <c r="L53" s="17">
        <f>IF(OR('Project Timeline'!$A57="",'Project Timeline'!$B57="",'Project Timeline'!$C57="",31&gt;'Project Timeline'!$B$5),"",IF(AND('Project Timeline'!$B57&lt;=33,'Project Timeline'!$C57&gt;=31),"■","")&amp;IF(AND('Project Timeline'!$E57&lt;&gt;"",'Project Timeline'!$C57&gt;=31,'Project Timeline'!$C57&lt;=33),"◆",""))</f>
        <v/>
      </c>
      <c r="M53" s="17">
        <f>IF(OR('Project Timeline'!$A57="",'Project Timeline'!$B57="",'Project Timeline'!$C57="",34&gt;'Project Timeline'!$B$5),"",IF(AND('Project Timeline'!$B57&lt;=36,'Project Timeline'!$C57&gt;=34),"■","")&amp;IF(AND('Project Timeline'!$E57&lt;&gt;"",'Project Timeline'!$C57&gt;=34,'Project Timeline'!$C57&lt;=36),"◆",""))</f>
        <v/>
      </c>
      <c r="N53" s="17">
        <f>IF(OR('Project Timeline'!$A57="",'Project Timeline'!$B57="",'Project Timeline'!$C57="",37&gt;'Project Timeline'!$B$5),"",IF(AND('Project Timeline'!$B57&lt;=39,'Project Timeline'!$C57&gt;=37),"■","")&amp;IF(AND('Project Timeline'!$E57&lt;&gt;"",'Project Timeline'!$C57&gt;=37,'Project Timeline'!$C57&lt;=39),"◆",""))</f>
        <v/>
      </c>
      <c r="O53" s="17">
        <f>IF(OR('Project Timeline'!$A57="",'Project Timeline'!$B57="",'Project Timeline'!$C57="",40&gt;'Project Timeline'!$B$5),"",IF(AND('Project Timeline'!$B57&lt;=42,'Project Timeline'!$C57&gt;=40),"■","")&amp;IF(AND('Project Timeline'!$E57&lt;&gt;"",'Project Timeline'!$C57&gt;=40,'Project Timeline'!$C57&lt;=42),"◆",""))</f>
        <v/>
      </c>
      <c r="P53" s="17">
        <f>IF(OR('Project Timeline'!$A57="",'Project Timeline'!$B57="",'Project Timeline'!$C57="",43&gt;'Project Timeline'!$B$5),"",IF(AND('Project Timeline'!$B57&lt;=45,'Project Timeline'!$C57&gt;=43),"■","")&amp;IF(AND('Project Timeline'!$E57&lt;&gt;"",'Project Timeline'!$C57&gt;=43,'Project Timeline'!$C57&lt;=45),"◆",""))</f>
        <v/>
      </c>
      <c r="Q53" s="17">
        <f>IF(OR('Project Timeline'!$A57="",'Project Timeline'!$B57="",'Project Timeline'!$C57="",46&gt;'Project Timeline'!$B$5),"",IF(AND('Project Timeline'!$B57&lt;=48,'Project Timeline'!$C57&gt;=46),"■","")&amp;IF(AND('Project Timeline'!$E57&lt;&gt;"",'Project Timeline'!$C57&gt;=46,'Project Timeline'!$C57&lt;=48),"◆",""))</f>
        <v/>
      </c>
      <c r="R53" s="17">
        <f>IF(OR('Project Timeline'!$A57="",'Project Timeline'!$B57="",'Project Timeline'!$C57="",49&gt;'Project Timeline'!$B$5),"",IF(AND('Project Timeline'!$B57&lt;=51,'Project Timeline'!$C57&gt;=49),"■","")&amp;IF(AND('Project Timeline'!$E57&lt;&gt;"",'Project Timeline'!$C57&gt;=49,'Project Timeline'!$C57&lt;=51),"◆",""))</f>
        <v/>
      </c>
      <c r="S53" s="17">
        <f>IF(OR('Project Timeline'!$A57="",'Project Timeline'!$B57="",'Project Timeline'!$C57="",52&gt;'Project Timeline'!$B$5),"",IF(AND('Project Timeline'!$B57&lt;=54,'Project Timeline'!$C57&gt;=52),"■","")&amp;IF(AND('Project Timeline'!$E57&lt;&gt;"",'Project Timeline'!$C57&gt;=52,'Project Timeline'!$C57&lt;=54),"◆",""))</f>
        <v/>
      </c>
      <c r="T53" s="17">
        <f>IF(OR('Project Timeline'!$A57="",'Project Timeline'!$B57="",'Project Timeline'!$C57="",55&gt;'Project Timeline'!$B$5),"",IF(AND('Project Timeline'!$B57&lt;=57,'Project Timeline'!$C57&gt;=55),"■","")&amp;IF(AND('Project Timeline'!$E57&lt;&gt;"",'Project Timeline'!$C57&gt;=55,'Project Timeline'!$C57&lt;=57),"◆",""))</f>
        <v/>
      </c>
      <c r="U53" s="17">
        <f>IF(OR('Project Timeline'!$A57="",'Project Timeline'!$B57="",'Project Timeline'!$C57="",58&gt;'Project Timeline'!$B$5),"",IF(AND('Project Timeline'!$B57&lt;=60,'Project Timeline'!$C57&gt;=58),"■","")&amp;IF(AND('Project Timeline'!$E57&lt;&gt;"",'Project Timeline'!$C57&gt;=58,'Project Timeline'!$C57&lt;=60),"◆",""))</f>
        <v/>
      </c>
    </row>
    <row r="54">
      <c r="A54" s="14">
        <f>IF('Project Timeline'!A58="","",'Project Timeline'!A58)</f>
        <v/>
      </c>
      <c r="B54" s="17">
        <f>IF(OR('Project Timeline'!$A58="",'Project Timeline'!$B58="",'Project Timeline'!$C58="",1&gt;'Project Timeline'!$B$5),"",IF(AND('Project Timeline'!$B58&lt;=3,'Project Timeline'!$C58&gt;=1),"■","")&amp;IF(AND('Project Timeline'!$E58&lt;&gt;"",'Project Timeline'!$C58&gt;=1,'Project Timeline'!$C58&lt;=3),"◆",""))</f>
        <v/>
      </c>
      <c r="C54" s="17">
        <f>IF(OR('Project Timeline'!$A58="",'Project Timeline'!$B58="",'Project Timeline'!$C58="",4&gt;'Project Timeline'!$B$5),"",IF(AND('Project Timeline'!$B58&lt;=6,'Project Timeline'!$C58&gt;=4),"■","")&amp;IF(AND('Project Timeline'!$E58&lt;&gt;"",'Project Timeline'!$C58&gt;=4,'Project Timeline'!$C58&lt;=6),"◆",""))</f>
        <v/>
      </c>
      <c r="D54" s="17">
        <f>IF(OR('Project Timeline'!$A58="",'Project Timeline'!$B58="",'Project Timeline'!$C58="",7&gt;'Project Timeline'!$B$5),"",IF(AND('Project Timeline'!$B58&lt;=9,'Project Timeline'!$C58&gt;=7),"■","")&amp;IF(AND('Project Timeline'!$E58&lt;&gt;"",'Project Timeline'!$C58&gt;=7,'Project Timeline'!$C58&lt;=9),"◆",""))</f>
        <v/>
      </c>
      <c r="E54" s="17">
        <f>IF(OR('Project Timeline'!$A58="",'Project Timeline'!$B58="",'Project Timeline'!$C58="",10&gt;'Project Timeline'!$B$5),"",IF(AND('Project Timeline'!$B58&lt;=12,'Project Timeline'!$C58&gt;=10),"■","")&amp;IF(AND('Project Timeline'!$E58&lt;&gt;"",'Project Timeline'!$C58&gt;=10,'Project Timeline'!$C58&lt;=12),"◆",""))</f>
        <v/>
      </c>
      <c r="F54" s="17">
        <f>IF(OR('Project Timeline'!$A58="",'Project Timeline'!$B58="",'Project Timeline'!$C58="",13&gt;'Project Timeline'!$B$5),"",IF(AND('Project Timeline'!$B58&lt;=15,'Project Timeline'!$C58&gt;=13),"■","")&amp;IF(AND('Project Timeline'!$E58&lt;&gt;"",'Project Timeline'!$C58&gt;=13,'Project Timeline'!$C58&lt;=15),"◆",""))</f>
        <v/>
      </c>
      <c r="G54" s="17">
        <f>IF(OR('Project Timeline'!$A58="",'Project Timeline'!$B58="",'Project Timeline'!$C58="",16&gt;'Project Timeline'!$B$5),"",IF(AND('Project Timeline'!$B58&lt;=18,'Project Timeline'!$C58&gt;=16),"■","")&amp;IF(AND('Project Timeline'!$E58&lt;&gt;"",'Project Timeline'!$C58&gt;=16,'Project Timeline'!$C58&lt;=18),"◆",""))</f>
        <v/>
      </c>
      <c r="H54" s="17">
        <f>IF(OR('Project Timeline'!$A58="",'Project Timeline'!$B58="",'Project Timeline'!$C58="",19&gt;'Project Timeline'!$B$5),"",IF(AND('Project Timeline'!$B58&lt;=21,'Project Timeline'!$C58&gt;=19),"■","")&amp;IF(AND('Project Timeline'!$E58&lt;&gt;"",'Project Timeline'!$C58&gt;=19,'Project Timeline'!$C58&lt;=21),"◆",""))</f>
        <v/>
      </c>
      <c r="I54" s="17">
        <f>IF(OR('Project Timeline'!$A58="",'Project Timeline'!$B58="",'Project Timeline'!$C58="",22&gt;'Project Timeline'!$B$5),"",IF(AND('Project Timeline'!$B58&lt;=24,'Project Timeline'!$C58&gt;=22),"■","")&amp;IF(AND('Project Timeline'!$E58&lt;&gt;"",'Project Timeline'!$C58&gt;=22,'Project Timeline'!$C58&lt;=24),"◆",""))</f>
        <v/>
      </c>
      <c r="J54" s="17">
        <f>IF(OR('Project Timeline'!$A58="",'Project Timeline'!$B58="",'Project Timeline'!$C58="",25&gt;'Project Timeline'!$B$5),"",IF(AND('Project Timeline'!$B58&lt;=27,'Project Timeline'!$C58&gt;=25),"■","")&amp;IF(AND('Project Timeline'!$E58&lt;&gt;"",'Project Timeline'!$C58&gt;=25,'Project Timeline'!$C58&lt;=27),"◆",""))</f>
        <v/>
      </c>
      <c r="K54" s="17">
        <f>IF(OR('Project Timeline'!$A58="",'Project Timeline'!$B58="",'Project Timeline'!$C58="",28&gt;'Project Timeline'!$B$5),"",IF(AND('Project Timeline'!$B58&lt;=30,'Project Timeline'!$C58&gt;=28),"■","")&amp;IF(AND('Project Timeline'!$E58&lt;&gt;"",'Project Timeline'!$C58&gt;=28,'Project Timeline'!$C58&lt;=30),"◆",""))</f>
        <v/>
      </c>
      <c r="L54" s="17">
        <f>IF(OR('Project Timeline'!$A58="",'Project Timeline'!$B58="",'Project Timeline'!$C58="",31&gt;'Project Timeline'!$B$5),"",IF(AND('Project Timeline'!$B58&lt;=33,'Project Timeline'!$C58&gt;=31),"■","")&amp;IF(AND('Project Timeline'!$E58&lt;&gt;"",'Project Timeline'!$C58&gt;=31,'Project Timeline'!$C58&lt;=33),"◆",""))</f>
        <v/>
      </c>
      <c r="M54" s="17">
        <f>IF(OR('Project Timeline'!$A58="",'Project Timeline'!$B58="",'Project Timeline'!$C58="",34&gt;'Project Timeline'!$B$5),"",IF(AND('Project Timeline'!$B58&lt;=36,'Project Timeline'!$C58&gt;=34),"■","")&amp;IF(AND('Project Timeline'!$E58&lt;&gt;"",'Project Timeline'!$C58&gt;=34,'Project Timeline'!$C58&lt;=36),"◆",""))</f>
        <v/>
      </c>
      <c r="N54" s="17">
        <f>IF(OR('Project Timeline'!$A58="",'Project Timeline'!$B58="",'Project Timeline'!$C58="",37&gt;'Project Timeline'!$B$5),"",IF(AND('Project Timeline'!$B58&lt;=39,'Project Timeline'!$C58&gt;=37),"■","")&amp;IF(AND('Project Timeline'!$E58&lt;&gt;"",'Project Timeline'!$C58&gt;=37,'Project Timeline'!$C58&lt;=39),"◆",""))</f>
        <v/>
      </c>
      <c r="O54" s="17">
        <f>IF(OR('Project Timeline'!$A58="",'Project Timeline'!$B58="",'Project Timeline'!$C58="",40&gt;'Project Timeline'!$B$5),"",IF(AND('Project Timeline'!$B58&lt;=42,'Project Timeline'!$C58&gt;=40),"■","")&amp;IF(AND('Project Timeline'!$E58&lt;&gt;"",'Project Timeline'!$C58&gt;=40,'Project Timeline'!$C58&lt;=42),"◆",""))</f>
        <v/>
      </c>
      <c r="P54" s="17">
        <f>IF(OR('Project Timeline'!$A58="",'Project Timeline'!$B58="",'Project Timeline'!$C58="",43&gt;'Project Timeline'!$B$5),"",IF(AND('Project Timeline'!$B58&lt;=45,'Project Timeline'!$C58&gt;=43),"■","")&amp;IF(AND('Project Timeline'!$E58&lt;&gt;"",'Project Timeline'!$C58&gt;=43,'Project Timeline'!$C58&lt;=45),"◆",""))</f>
        <v/>
      </c>
      <c r="Q54" s="17">
        <f>IF(OR('Project Timeline'!$A58="",'Project Timeline'!$B58="",'Project Timeline'!$C58="",46&gt;'Project Timeline'!$B$5),"",IF(AND('Project Timeline'!$B58&lt;=48,'Project Timeline'!$C58&gt;=46),"■","")&amp;IF(AND('Project Timeline'!$E58&lt;&gt;"",'Project Timeline'!$C58&gt;=46,'Project Timeline'!$C58&lt;=48),"◆",""))</f>
        <v/>
      </c>
      <c r="R54" s="17">
        <f>IF(OR('Project Timeline'!$A58="",'Project Timeline'!$B58="",'Project Timeline'!$C58="",49&gt;'Project Timeline'!$B$5),"",IF(AND('Project Timeline'!$B58&lt;=51,'Project Timeline'!$C58&gt;=49),"■","")&amp;IF(AND('Project Timeline'!$E58&lt;&gt;"",'Project Timeline'!$C58&gt;=49,'Project Timeline'!$C58&lt;=51),"◆",""))</f>
        <v/>
      </c>
      <c r="S54" s="17">
        <f>IF(OR('Project Timeline'!$A58="",'Project Timeline'!$B58="",'Project Timeline'!$C58="",52&gt;'Project Timeline'!$B$5),"",IF(AND('Project Timeline'!$B58&lt;=54,'Project Timeline'!$C58&gt;=52),"■","")&amp;IF(AND('Project Timeline'!$E58&lt;&gt;"",'Project Timeline'!$C58&gt;=52,'Project Timeline'!$C58&lt;=54),"◆",""))</f>
        <v/>
      </c>
      <c r="T54" s="17">
        <f>IF(OR('Project Timeline'!$A58="",'Project Timeline'!$B58="",'Project Timeline'!$C58="",55&gt;'Project Timeline'!$B$5),"",IF(AND('Project Timeline'!$B58&lt;=57,'Project Timeline'!$C58&gt;=55),"■","")&amp;IF(AND('Project Timeline'!$E58&lt;&gt;"",'Project Timeline'!$C58&gt;=55,'Project Timeline'!$C58&lt;=57),"◆",""))</f>
        <v/>
      </c>
      <c r="U54" s="17">
        <f>IF(OR('Project Timeline'!$A58="",'Project Timeline'!$B58="",'Project Timeline'!$C58="",58&gt;'Project Timeline'!$B$5),"",IF(AND('Project Timeline'!$B58&lt;=60,'Project Timeline'!$C58&gt;=58),"■","")&amp;IF(AND('Project Timeline'!$E58&lt;&gt;"",'Project Timeline'!$C58&gt;=58,'Project Timeline'!$C58&lt;=60),"◆",""))</f>
        <v/>
      </c>
    </row>
    <row r="55">
      <c r="A55" s="14">
        <f>IF('Project Timeline'!A59="","",'Project Timeline'!A59)</f>
        <v/>
      </c>
      <c r="B55" s="17">
        <f>IF(OR('Project Timeline'!$A59="",'Project Timeline'!$B59="",'Project Timeline'!$C59="",1&gt;'Project Timeline'!$B$5),"",IF(AND('Project Timeline'!$B59&lt;=3,'Project Timeline'!$C59&gt;=1),"■","")&amp;IF(AND('Project Timeline'!$E59&lt;&gt;"",'Project Timeline'!$C59&gt;=1,'Project Timeline'!$C59&lt;=3),"◆",""))</f>
        <v/>
      </c>
      <c r="C55" s="17">
        <f>IF(OR('Project Timeline'!$A59="",'Project Timeline'!$B59="",'Project Timeline'!$C59="",4&gt;'Project Timeline'!$B$5),"",IF(AND('Project Timeline'!$B59&lt;=6,'Project Timeline'!$C59&gt;=4),"■","")&amp;IF(AND('Project Timeline'!$E59&lt;&gt;"",'Project Timeline'!$C59&gt;=4,'Project Timeline'!$C59&lt;=6),"◆",""))</f>
        <v/>
      </c>
      <c r="D55" s="17">
        <f>IF(OR('Project Timeline'!$A59="",'Project Timeline'!$B59="",'Project Timeline'!$C59="",7&gt;'Project Timeline'!$B$5),"",IF(AND('Project Timeline'!$B59&lt;=9,'Project Timeline'!$C59&gt;=7),"■","")&amp;IF(AND('Project Timeline'!$E59&lt;&gt;"",'Project Timeline'!$C59&gt;=7,'Project Timeline'!$C59&lt;=9),"◆",""))</f>
        <v/>
      </c>
      <c r="E55" s="17">
        <f>IF(OR('Project Timeline'!$A59="",'Project Timeline'!$B59="",'Project Timeline'!$C59="",10&gt;'Project Timeline'!$B$5),"",IF(AND('Project Timeline'!$B59&lt;=12,'Project Timeline'!$C59&gt;=10),"■","")&amp;IF(AND('Project Timeline'!$E59&lt;&gt;"",'Project Timeline'!$C59&gt;=10,'Project Timeline'!$C59&lt;=12),"◆",""))</f>
        <v/>
      </c>
      <c r="F55" s="17">
        <f>IF(OR('Project Timeline'!$A59="",'Project Timeline'!$B59="",'Project Timeline'!$C59="",13&gt;'Project Timeline'!$B$5),"",IF(AND('Project Timeline'!$B59&lt;=15,'Project Timeline'!$C59&gt;=13),"■","")&amp;IF(AND('Project Timeline'!$E59&lt;&gt;"",'Project Timeline'!$C59&gt;=13,'Project Timeline'!$C59&lt;=15),"◆",""))</f>
        <v/>
      </c>
      <c r="G55" s="17">
        <f>IF(OR('Project Timeline'!$A59="",'Project Timeline'!$B59="",'Project Timeline'!$C59="",16&gt;'Project Timeline'!$B$5),"",IF(AND('Project Timeline'!$B59&lt;=18,'Project Timeline'!$C59&gt;=16),"■","")&amp;IF(AND('Project Timeline'!$E59&lt;&gt;"",'Project Timeline'!$C59&gt;=16,'Project Timeline'!$C59&lt;=18),"◆",""))</f>
        <v/>
      </c>
      <c r="H55" s="17">
        <f>IF(OR('Project Timeline'!$A59="",'Project Timeline'!$B59="",'Project Timeline'!$C59="",19&gt;'Project Timeline'!$B$5),"",IF(AND('Project Timeline'!$B59&lt;=21,'Project Timeline'!$C59&gt;=19),"■","")&amp;IF(AND('Project Timeline'!$E59&lt;&gt;"",'Project Timeline'!$C59&gt;=19,'Project Timeline'!$C59&lt;=21),"◆",""))</f>
        <v/>
      </c>
      <c r="I55" s="17">
        <f>IF(OR('Project Timeline'!$A59="",'Project Timeline'!$B59="",'Project Timeline'!$C59="",22&gt;'Project Timeline'!$B$5),"",IF(AND('Project Timeline'!$B59&lt;=24,'Project Timeline'!$C59&gt;=22),"■","")&amp;IF(AND('Project Timeline'!$E59&lt;&gt;"",'Project Timeline'!$C59&gt;=22,'Project Timeline'!$C59&lt;=24),"◆",""))</f>
        <v/>
      </c>
      <c r="J55" s="17">
        <f>IF(OR('Project Timeline'!$A59="",'Project Timeline'!$B59="",'Project Timeline'!$C59="",25&gt;'Project Timeline'!$B$5),"",IF(AND('Project Timeline'!$B59&lt;=27,'Project Timeline'!$C59&gt;=25),"■","")&amp;IF(AND('Project Timeline'!$E59&lt;&gt;"",'Project Timeline'!$C59&gt;=25,'Project Timeline'!$C59&lt;=27),"◆",""))</f>
        <v/>
      </c>
      <c r="K55" s="17">
        <f>IF(OR('Project Timeline'!$A59="",'Project Timeline'!$B59="",'Project Timeline'!$C59="",28&gt;'Project Timeline'!$B$5),"",IF(AND('Project Timeline'!$B59&lt;=30,'Project Timeline'!$C59&gt;=28),"■","")&amp;IF(AND('Project Timeline'!$E59&lt;&gt;"",'Project Timeline'!$C59&gt;=28,'Project Timeline'!$C59&lt;=30),"◆",""))</f>
        <v/>
      </c>
      <c r="L55" s="17">
        <f>IF(OR('Project Timeline'!$A59="",'Project Timeline'!$B59="",'Project Timeline'!$C59="",31&gt;'Project Timeline'!$B$5),"",IF(AND('Project Timeline'!$B59&lt;=33,'Project Timeline'!$C59&gt;=31),"■","")&amp;IF(AND('Project Timeline'!$E59&lt;&gt;"",'Project Timeline'!$C59&gt;=31,'Project Timeline'!$C59&lt;=33),"◆",""))</f>
        <v/>
      </c>
      <c r="M55" s="17">
        <f>IF(OR('Project Timeline'!$A59="",'Project Timeline'!$B59="",'Project Timeline'!$C59="",34&gt;'Project Timeline'!$B$5),"",IF(AND('Project Timeline'!$B59&lt;=36,'Project Timeline'!$C59&gt;=34),"■","")&amp;IF(AND('Project Timeline'!$E59&lt;&gt;"",'Project Timeline'!$C59&gt;=34,'Project Timeline'!$C59&lt;=36),"◆",""))</f>
        <v/>
      </c>
      <c r="N55" s="17">
        <f>IF(OR('Project Timeline'!$A59="",'Project Timeline'!$B59="",'Project Timeline'!$C59="",37&gt;'Project Timeline'!$B$5),"",IF(AND('Project Timeline'!$B59&lt;=39,'Project Timeline'!$C59&gt;=37),"■","")&amp;IF(AND('Project Timeline'!$E59&lt;&gt;"",'Project Timeline'!$C59&gt;=37,'Project Timeline'!$C59&lt;=39),"◆",""))</f>
        <v/>
      </c>
      <c r="O55" s="17">
        <f>IF(OR('Project Timeline'!$A59="",'Project Timeline'!$B59="",'Project Timeline'!$C59="",40&gt;'Project Timeline'!$B$5),"",IF(AND('Project Timeline'!$B59&lt;=42,'Project Timeline'!$C59&gt;=40),"■","")&amp;IF(AND('Project Timeline'!$E59&lt;&gt;"",'Project Timeline'!$C59&gt;=40,'Project Timeline'!$C59&lt;=42),"◆",""))</f>
        <v/>
      </c>
      <c r="P55" s="17">
        <f>IF(OR('Project Timeline'!$A59="",'Project Timeline'!$B59="",'Project Timeline'!$C59="",43&gt;'Project Timeline'!$B$5),"",IF(AND('Project Timeline'!$B59&lt;=45,'Project Timeline'!$C59&gt;=43),"■","")&amp;IF(AND('Project Timeline'!$E59&lt;&gt;"",'Project Timeline'!$C59&gt;=43,'Project Timeline'!$C59&lt;=45),"◆",""))</f>
        <v/>
      </c>
      <c r="Q55" s="17">
        <f>IF(OR('Project Timeline'!$A59="",'Project Timeline'!$B59="",'Project Timeline'!$C59="",46&gt;'Project Timeline'!$B$5),"",IF(AND('Project Timeline'!$B59&lt;=48,'Project Timeline'!$C59&gt;=46),"■","")&amp;IF(AND('Project Timeline'!$E59&lt;&gt;"",'Project Timeline'!$C59&gt;=46,'Project Timeline'!$C59&lt;=48),"◆",""))</f>
        <v/>
      </c>
      <c r="R55" s="17">
        <f>IF(OR('Project Timeline'!$A59="",'Project Timeline'!$B59="",'Project Timeline'!$C59="",49&gt;'Project Timeline'!$B$5),"",IF(AND('Project Timeline'!$B59&lt;=51,'Project Timeline'!$C59&gt;=49),"■","")&amp;IF(AND('Project Timeline'!$E59&lt;&gt;"",'Project Timeline'!$C59&gt;=49,'Project Timeline'!$C59&lt;=51),"◆",""))</f>
        <v/>
      </c>
      <c r="S55" s="17">
        <f>IF(OR('Project Timeline'!$A59="",'Project Timeline'!$B59="",'Project Timeline'!$C59="",52&gt;'Project Timeline'!$B$5),"",IF(AND('Project Timeline'!$B59&lt;=54,'Project Timeline'!$C59&gt;=52),"■","")&amp;IF(AND('Project Timeline'!$E59&lt;&gt;"",'Project Timeline'!$C59&gt;=52,'Project Timeline'!$C59&lt;=54),"◆",""))</f>
        <v/>
      </c>
      <c r="T55" s="17">
        <f>IF(OR('Project Timeline'!$A59="",'Project Timeline'!$B59="",'Project Timeline'!$C59="",55&gt;'Project Timeline'!$B$5),"",IF(AND('Project Timeline'!$B59&lt;=57,'Project Timeline'!$C59&gt;=55),"■","")&amp;IF(AND('Project Timeline'!$E59&lt;&gt;"",'Project Timeline'!$C59&gt;=55,'Project Timeline'!$C59&lt;=57),"◆",""))</f>
        <v/>
      </c>
      <c r="U55" s="17">
        <f>IF(OR('Project Timeline'!$A59="",'Project Timeline'!$B59="",'Project Timeline'!$C59="",58&gt;'Project Timeline'!$B$5),"",IF(AND('Project Timeline'!$B59&lt;=60,'Project Timeline'!$C59&gt;=58),"■","")&amp;IF(AND('Project Timeline'!$E59&lt;&gt;"",'Project Timeline'!$C59&gt;=58,'Project Timeline'!$C59&lt;=60),"◆",""))</f>
        <v/>
      </c>
    </row>
  </sheetData>
  <conditionalFormatting sqref="B6:U55">
    <cfRule type="expression" priority="1" dxfId="2">
      <formula>LEN(B6)&gt;0</formula>
    </cfRule>
  </conditionalFormatting>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H27"/>
  <sheetViews>
    <sheetView workbookViewId="0">
      <pane ySplit="11" topLeftCell="A12" activePane="bottomLeft" state="frozen"/>
      <selection pane="bottomLeft" activeCell="A1" sqref="A1"/>
    </sheetView>
  </sheetViews>
  <sheetFormatPr baseColWidth="8" defaultRowHeight="15"/>
  <cols>
    <col width="30" customWidth="1" min="1" max="1"/>
    <col width="14" customWidth="1" min="2" max="2"/>
    <col width="62" customWidth="1" min="3" max="3"/>
    <col width="18" customWidth="1" min="4" max="4"/>
    <col width="13" customWidth="1" min="5" max="5"/>
    <col width="15" customWidth="1" min="6" max="6"/>
    <col width="14" customWidth="1" min="7" max="7"/>
    <col width="13" customWidth="1" min="8" max="8"/>
  </cols>
  <sheetData>
    <row r="1">
      <c r="A1" s="1" t="inlineStr">
        <is>
          <t>Writing Timeline: 8 Weeks From the Deadline Backward</t>
        </is>
      </c>
    </row>
    <row r="2">
      <c r="A2" t="inlineStr">
        <is>
          <t>Illustrative dates, not data from a real organization. Type the deadline; every internal due date moves with it. Each week's internal due date is the last business day before the next week starts; week 8 uses the target submission date.</t>
        </is>
      </c>
    </row>
    <row r="4">
      <c r="A4" s="18" t="inlineStr">
        <is>
          <t>Submission deadline (date)</t>
        </is>
      </c>
      <c r="B4" s="19" t="n">
        <v>46461</v>
      </c>
    </row>
    <row r="5">
      <c r="A5" s="18" t="inlineStr">
        <is>
          <t>Closing time on the deadline (from the notice)</t>
        </is>
      </c>
      <c r="B5" s="12" t="inlineStr">
        <is>
          <t>Example: 5:00 PM local time of the applicant organization (NIH standard due dates)</t>
        </is>
      </c>
      <c r="C5" s="7" t="n"/>
      <c r="D5" s="8" t="n"/>
    </row>
    <row r="6">
      <c r="A6" s="18" t="inlineStr">
        <is>
          <t>Submit this many business days early</t>
        </is>
      </c>
      <c r="B6" s="20" t="n">
        <v>3</v>
      </c>
      <c r="C6" s="21" t="inlineStr">
        <is>
          <t>The article's rule: submit at least 3 business days early</t>
        </is>
      </c>
    </row>
    <row r="7">
      <c r="A7" s="18" t="inlineStr">
        <is>
          <t>Target submission date</t>
        </is>
      </c>
      <c r="B7" s="15">
        <f>IF(OR(B4="",B6=""),"",WORKDAY(B4,-B6))</f>
        <v/>
      </c>
    </row>
    <row r="8">
      <c r="A8" s="18" t="inlineStr">
        <is>
          <t>If SAM.gov is not active, start registration no later than</t>
        </is>
      </c>
      <c r="B8" s="15">
        <f>IF(B7="","",WORKDAY(B7,-10))</f>
        <v/>
      </c>
      <c r="C8" s="21" t="inlineStr">
        <is>
          <t>Grants.gov: allow up to 10 business days for SAM registration to become active</t>
        </is>
      </c>
    </row>
    <row r="9">
      <c r="A9" s="18" t="inlineStr">
        <is>
          <t>No Grants.gov email by this date? Check spam, then contact support</t>
        </is>
      </c>
      <c r="B9" s="15">
        <f>IF(B7="","",WORKDAY(B7,2))</f>
        <v/>
      </c>
      <c r="C9" s="21" t="inlineStr">
        <is>
          <t>Grants.gov: if no email arrives within two business days of submitting</t>
        </is>
      </c>
    </row>
    <row r="11">
      <c r="A11" s="11" t="inlineStr">
        <is>
          <t>Week</t>
        </is>
      </c>
      <c r="B11" s="11" t="inlineStr">
        <is>
          <t>Countdown</t>
        </is>
      </c>
      <c r="C11" s="11" t="inlineStr">
        <is>
          <t>Component</t>
        </is>
      </c>
      <c r="D11" s="11" t="inlineStr">
        <is>
          <t>Owner</t>
        </is>
      </c>
      <c r="E11" s="11" t="inlineStr">
        <is>
          <t>Week starts</t>
        </is>
      </c>
      <c r="F11" s="11" t="inlineStr">
        <is>
          <t>Internal due date</t>
        </is>
      </c>
      <c r="G11" s="11" t="inlineStr">
        <is>
          <t>Status</t>
        </is>
      </c>
      <c r="H11" s="11" t="inlineStr">
        <is>
          <t>Days from today</t>
        </is>
      </c>
    </row>
    <row r="12">
      <c r="A12" s="13" t="n">
        <v>1</v>
      </c>
      <c r="B12" s="14">
        <f>IF(A12="","",(9-A12)&amp;IF(9-A12=1," week out"," weeks out"))</f>
        <v/>
      </c>
      <c r="C12" s="12" t="inlineStr">
        <is>
          <t>Read the notice end to end, confirm eligibility, verify SAM.gov is active, build a requirement checklist</t>
        </is>
      </c>
      <c r="D12" s="12" t="inlineStr">
        <is>
          <t>Grants lead</t>
        </is>
      </c>
      <c r="E12" s="22">
        <f>IF(OR(A12="",$B$4=""),"",$B$4-7*(9-A12))</f>
        <v/>
      </c>
      <c r="F12" s="22">
        <f>IF(OR(A12="",$B$4=""),"",IF(A12=8,$B$7,WORKDAY($B$4-7*(8-A12),-1)))</f>
        <v/>
      </c>
      <c r="G12" s="12" t="inlineStr">
        <is>
          <t>Not started</t>
        </is>
      </c>
      <c r="H12" s="23">
        <f>IF(F12="","",F12-TODAY())</f>
        <v/>
      </c>
    </row>
    <row r="13">
      <c r="A13" s="13" t="n">
        <v>2</v>
      </c>
      <c r="B13" s="14">
        <f>IF(A13="","",(9-A13)&amp;IF(9-A13=1," week out"," weeks out"))</f>
        <v/>
      </c>
      <c r="C13" s="12" t="inlineStr">
        <is>
          <t>Go or no-go, assign sections, set internal due dates, request letters of support</t>
        </is>
      </c>
      <c r="D13" s="12" t="inlineStr">
        <is>
          <t>Grants lead, ED</t>
        </is>
      </c>
      <c r="E13" s="22">
        <f>IF(OR(A13="",$B$4=""),"",$B$4-7*(9-A13))</f>
        <v/>
      </c>
      <c r="F13" s="22">
        <f>IF(OR(A13="",$B$4=""),"",IF(A13=8,$B$7,WORKDAY($B$4-7*(8-A13),-1)))</f>
        <v/>
      </c>
      <c r="G13" s="12" t="inlineStr">
        <is>
          <t>Not started</t>
        </is>
      </c>
      <c r="H13" s="23">
        <f>IF(F13="","",F13-TODAY())</f>
        <v/>
      </c>
    </row>
    <row r="14">
      <c r="A14" s="13" t="n">
        <v>3</v>
      </c>
      <c r="B14" s="14">
        <f>IF(A14="","",(9-A14)&amp;IF(9-A14=1," week out"," weeks out"))</f>
        <v/>
      </c>
      <c r="C14" s="12" t="inlineStr">
        <is>
          <t>Draft the statement of need, pull local data, draft activities and the project timeline</t>
        </is>
      </c>
      <c r="D14" s="12" t="inlineStr">
        <is>
          <t>Program</t>
        </is>
      </c>
      <c r="E14" s="22">
        <f>IF(OR(A14="",$B$4=""),"",$B$4-7*(9-A14))</f>
        <v/>
      </c>
      <c r="F14" s="22">
        <f>IF(OR(A14="",$B$4=""),"",IF(A14=8,$B$7,WORKDAY($B$4-7*(8-A14),-1)))</f>
        <v/>
      </c>
      <c r="G14" s="12" t="inlineStr">
        <is>
          <t>Not started</t>
        </is>
      </c>
      <c r="H14" s="23">
        <f>IF(F14="","",F14-TODAY())</f>
        <v/>
      </c>
    </row>
    <row r="15">
      <c r="A15" s="13" t="n">
        <v>4</v>
      </c>
      <c r="B15" s="14">
        <f>IF(A15="","",(9-A15)&amp;IF(9-A15=1," week out"," weeks out"))</f>
        <v/>
      </c>
      <c r="C15" s="12" t="inlineStr">
        <is>
          <t>Draft goals, objectives, evaluation plan; build budget and budget narrative</t>
        </is>
      </c>
      <c r="D15" s="12" t="inlineStr">
        <is>
          <t>Program, Finance</t>
        </is>
      </c>
      <c r="E15" s="22">
        <f>IF(OR(A15="",$B$4=""),"",$B$4-7*(9-A15))</f>
        <v/>
      </c>
      <c r="F15" s="22">
        <f>IF(OR(A15="",$B$4=""),"",IF(A15=8,$B$7,WORKDAY($B$4-7*(8-A15),-1)))</f>
        <v/>
      </c>
      <c r="G15" s="12" t="inlineStr">
        <is>
          <t>Not started</t>
        </is>
      </c>
      <c r="H15" s="23">
        <f>IF(F15="","",F15-TODAY())</f>
        <v/>
      </c>
    </row>
    <row r="16">
      <c r="A16" s="13" t="n">
        <v>5</v>
      </c>
      <c r="B16" s="14">
        <f>IF(A16="","",(9-A16)&amp;IF(9-A16=1," week out"," weeks out"))</f>
        <v/>
      </c>
      <c r="C16" s="12" t="inlineStr">
        <is>
          <t>Assemble the first full draft, reconcile timeline against budget period, inventory attachments</t>
        </is>
      </c>
      <c r="D16" s="12" t="inlineStr">
        <is>
          <t>Grants lead</t>
        </is>
      </c>
      <c r="E16" s="22">
        <f>IF(OR(A16="",$B$4=""),"",$B$4-7*(9-A16))</f>
        <v/>
      </c>
      <c r="F16" s="22">
        <f>IF(OR(A16="",$B$4=""),"",IF(A16=8,$B$7,WORKDAY($B$4-7*(8-A16),-1)))</f>
        <v/>
      </c>
      <c r="G16" s="12" t="inlineStr">
        <is>
          <t>Not started</t>
        </is>
      </c>
      <c r="H16" s="23">
        <f>IF(F16="","",F16-TODAY())</f>
        <v/>
      </c>
    </row>
    <row r="17">
      <c r="A17" s="13" t="n">
        <v>6</v>
      </c>
      <c r="B17" s="14">
        <f>IF(A17="","",(9-A17)&amp;IF(9-A17=1," week out"," weeks out"))</f>
        <v/>
      </c>
      <c r="C17" s="12" t="inlineStr">
        <is>
          <t>Review against the scoring criteria, revise, chase missing letters</t>
        </is>
      </c>
      <c r="D17" s="12" t="inlineStr">
        <is>
          <t>Reviewers</t>
        </is>
      </c>
      <c r="E17" s="22">
        <f>IF(OR(A17="",$B$4=""),"",$B$4-7*(9-A17))</f>
        <v/>
      </c>
      <c r="F17" s="22">
        <f>IF(OR(A17="",$B$4=""),"",IF(A17=8,$B$7,WORKDAY($B$4-7*(8-A17),-1)))</f>
        <v/>
      </c>
      <c r="G17" s="12" t="inlineStr">
        <is>
          <t>Not started</t>
        </is>
      </c>
      <c r="H17" s="23">
        <f>IF(F17="","",F17-TODAY())</f>
        <v/>
      </c>
    </row>
    <row r="18">
      <c r="A18" s="13" t="n">
        <v>7</v>
      </c>
      <c r="B18" s="14">
        <f>IF(A18="","",(9-A18)&amp;IF(9-A18=1," week out"," weeks out"))</f>
        <v/>
      </c>
      <c r="C18" s="12" t="inlineStr">
        <is>
          <t>Final edits, formatting, page-limit check, signatures, upload a draft package</t>
        </is>
      </c>
      <c r="D18" s="12" t="inlineStr">
        <is>
          <t>Grants lead, AOR</t>
        </is>
      </c>
      <c r="E18" s="22">
        <f>IF(OR(A18="",$B$4=""),"",$B$4-7*(9-A18))</f>
        <v/>
      </c>
      <c r="F18" s="22">
        <f>IF(OR(A18="",$B$4=""),"",IF(A18=8,$B$7,WORKDAY($B$4-7*(8-A18),-1)))</f>
        <v/>
      </c>
      <c r="G18" s="12" t="inlineStr">
        <is>
          <t>Not started</t>
        </is>
      </c>
      <c r="H18" s="23">
        <f>IF(F18="","",F18-TODAY())</f>
        <v/>
      </c>
    </row>
    <row r="19">
      <c r="A19" s="13" t="n">
        <v>8</v>
      </c>
      <c r="B19" s="14">
        <f>IF(A19="","",(9-A19)&amp;IF(9-A19=1," week out"," weeks out"))</f>
        <v/>
      </c>
      <c r="C19" s="12" t="inlineStr">
        <is>
          <t>Submit at least 3 business days early, confirm validation emails</t>
        </is>
      </c>
      <c r="D19" s="12" t="inlineStr">
        <is>
          <t>AOR</t>
        </is>
      </c>
      <c r="E19" s="22">
        <f>IF(OR(A19="",$B$4=""),"",$B$4-7*(9-A19))</f>
        <v/>
      </c>
      <c r="F19" s="22">
        <f>IF(OR(A19="",$B$4=""),"",IF(A19=8,$B$7,WORKDAY($B$4-7*(8-A19),-1)))</f>
        <v/>
      </c>
      <c r="G19" s="12" t="inlineStr">
        <is>
          <t>Not started</t>
        </is>
      </c>
      <c r="H19" s="23">
        <f>IF(F19="","",F19-TODAY())</f>
        <v/>
      </c>
    </row>
    <row r="20">
      <c r="A20" s="13" t="n"/>
      <c r="B20" s="14">
        <f>IF(A20="","",(9-A20)&amp;IF(9-A20=1," week out"," weeks out"))</f>
        <v/>
      </c>
      <c r="C20" s="12" t="n"/>
      <c r="D20" s="12" t="n"/>
      <c r="E20" s="22">
        <f>IF(OR(A20="",$B$4=""),"",$B$4-7*(9-A20))</f>
        <v/>
      </c>
      <c r="F20" s="22">
        <f>IF(OR(A20="",$B$4=""),"",IF(A20=8,$B$7,WORKDAY($B$4-7*(8-A20),-1)))</f>
        <v/>
      </c>
      <c r="G20" s="12" t="n"/>
      <c r="H20" s="23">
        <f>IF(F20="","",F20-TODAY())</f>
        <v/>
      </c>
    </row>
    <row r="21">
      <c r="A21" s="13" t="n"/>
      <c r="B21" s="14">
        <f>IF(A21="","",(9-A21)&amp;IF(9-A21=1," week out"," weeks out"))</f>
        <v/>
      </c>
      <c r="C21" s="12" t="n"/>
      <c r="D21" s="12" t="n"/>
      <c r="E21" s="22">
        <f>IF(OR(A21="",$B$4=""),"",$B$4-7*(9-A21))</f>
        <v/>
      </c>
      <c r="F21" s="22">
        <f>IF(OR(A21="",$B$4=""),"",IF(A21=8,$B$7,WORKDAY($B$4-7*(8-A21),-1)))</f>
        <v/>
      </c>
      <c r="G21" s="12" t="n"/>
      <c r="H21" s="23">
        <f>IF(F21="","",F21-TODAY())</f>
        <v/>
      </c>
    </row>
    <row r="22">
      <c r="A22" s="13" t="n"/>
      <c r="B22" s="14">
        <f>IF(A22="","",(9-A22)&amp;IF(9-A22=1," week out"," weeks out"))</f>
        <v/>
      </c>
      <c r="C22" s="12" t="n"/>
      <c r="D22" s="12" t="n"/>
      <c r="E22" s="22">
        <f>IF(OR(A22="",$B$4=""),"",$B$4-7*(9-A22))</f>
        <v/>
      </c>
      <c r="F22" s="22">
        <f>IF(OR(A22="",$B$4=""),"",IF(A22=8,$B$7,WORKDAY($B$4-7*(8-A22),-1)))</f>
        <v/>
      </c>
      <c r="G22" s="12" t="n"/>
      <c r="H22" s="23">
        <f>IF(F22="","",F22-TODAY())</f>
        <v/>
      </c>
    </row>
    <row r="23">
      <c r="A23" s="13" t="n"/>
      <c r="B23" s="14">
        <f>IF(A23="","",(9-A23)&amp;IF(9-A23=1," week out"," weeks out"))</f>
        <v/>
      </c>
      <c r="C23" s="12" t="n"/>
      <c r="D23" s="12" t="n"/>
      <c r="E23" s="22">
        <f>IF(OR(A23="",$B$4=""),"",$B$4-7*(9-A23))</f>
        <v/>
      </c>
      <c r="F23" s="22">
        <f>IF(OR(A23="",$B$4=""),"",IF(A23=8,$B$7,WORKDAY($B$4-7*(8-A23),-1)))</f>
        <v/>
      </c>
      <c r="G23" s="12" t="n"/>
      <c r="H23" s="23">
        <f>IF(F23="","",F23-TODAY())</f>
        <v/>
      </c>
    </row>
    <row r="24">
      <c r="A24" s="13" t="n"/>
      <c r="B24" s="14">
        <f>IF(A24="","",(9-A24)&amp;IF(9-A24=1," week out"," weeks out"))</f>
        <v/>
      </c>
      <c r="C24" s="12" t="n"/>
      <c r="D24" s="12" t="n"/>
      <c r="E24" s="22">
        <f>IF(OR(A24="",$B$4=""),"",$B$4-7*(9-A24))</f>
        <v/>
      </c>
      <c r="F24" s="22">
        <f>IF(OR(A24="",$B$4=""),"",IF(A24=8,$B$7,WORKDAY($B$4-7*(8-A24),-1)))</f>
        <v/>
      </c>
      <c r="G24" s="12" t="n"/>
      <c r="H24" s="23">
        <f>IF(F24="","",F24-TODAY())</f>
        <v/>
      </c>
    </row>
    <row r="25">
      <c r="A25" s="13" t="n"/>
      <c r="B25" s="14">
        <f>IF(A25="","",(9-A25)&amp;IF(9-A25=1," week out"," weeks out"))</f>
        <v/>
      </c>
      <c r="C25" s="12" t="n"/>
      <c r="D25" s="12" t="n"/>
      <c r="E25" s="22">
        <f>IF(OR(A25="",$B$4=""),"",$B$4-7*(9-A25))</f>
        <v/>
      </c>
      <c r="F25" s="22">
        <f>IF(OR(A25="",$B$4=""),"",IF(A25=8,$B$7,WORKDAY($B$4-7*(8-A25),-1)))</f>
        <v/>
      </c>
      <c r="G25" s="12" t="n"/>
      <c r="H25" s="23">
        <f>IF(F25="","",F25-TODAY())</f>
        <v/>
      </c>
    </row>
    <row r="27">
      <c r="A27" s="24" t="inlineStr">
        <is>
          <t>Registration and validation drive the last two weeks. Spare rows: type a week number from 1 to 8 and the dates fill in.</t>
        </is>
      </c>
    </row>
  </sheetData>
  <mergeCells count="4">
    <mergeCell ref="C6:F6"/>
    <mergeCell ref="C8:F8"/>
    <mergeCell ref="C9:F9"/>
    <mergeCell ref="B5:D5"/>
  </mergeCells>
  <conditionalFormatting sqref="F12:F25">
    <cfRule type="expression" priority="1" dxfId="1">
      <formula>AND(F12&lt;&gt;"",F12&lt;TODAY(),G12&lt;&gt;"Done")</formula>
    </cfRule>
  </conditionalFormatting>
  <conditionalFormatting sqref="G12:G25">
    <cfRule type="expression" priority="2" dxfId="3">
      <formula>G12="Done"</formula>
    </cfRule>
  </conditionalFormatting>
  <dataValidations count="4">
    <dataValidation sqref="G12:G25" showDropDown="0" showInputMessage="0" showErrorMessage="0" allowBlank="1" type="list">
      <formula1>"Not started,In progress,Done"</formula1>
    </dataValidation>
    <dataValidation sqref="A12:A25" showDropDown="0" showInputMessage="0" showErrorMessage="1" allowBlank="1" error="Type a week number from 1 to 8." type="whole" operator="between">
      <formula1>1</formula1>
      <formula2>8</formula2>
    </dataValidation>
    <dataValidation sqref="B4" showDropDown="0" showInputMessage="0" showErrorMessage="1" allowBlank="0" error="Type the deadline as a date." type="date" operator="greaterThan">
      <formula1>36526</formula1>
    </dataValidation>
    <dataValidation sqref="B6" showDropDown="0" showInputMessage="0" showErrorMessage="0" allowBlank="0" type="whole" operator="between">
      <formula1>0</formula1>
      <formula2>20</formula2>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4" topLeftCell="A5" activePane="bottomLeft" state="frozen"/>
      <selection pane="bottomLeft" activeCell="A1" sqref="A1"/>
    </sheetView>
  </sheetViews>
  <sheetFormatPr baseColWidth="8" defaultRowHeight="15"/>
  <cols>
    <col width="10" customWidth="1" min="1" max="1"/>
    <col width="10" customWidth="1" min="2" max="2"/>
    <col width="70" customWidth="1" min="3" max="3"/>
    <col width="13" customWidth="1" min="4" max="4"/>
    <col width="13" customWidth="1" min="5" max="5"/>
    <col width="18" customWidth="1" min="6" max="6"/>
    <col width="14" customWidth="1" min="7" max="7"/>
  </cols>
  <sheetData>
    <row r="1">
      <c r="A1" s="1" t="inlineStr">
        <is>
          <t>Two-Week Sprint: Compressing When You Find the Opportunity Late</t>
        </is>
      </c>
    </row>
    <row r="2">
      <c r="A2" t="inlineStr">
        <is>
          <t>Illustrative dates, not data from a real organization. Day 14 is the deadline on the Writing Timeline tab; the other days count back from it in calendar days. Cut the sequence, not the care in any single piece: budget before narrative, one reviewer, and the last day kept free for submission problems.</t>
        </is>
      </c>
    </row>
    <row r="4">
      <c r="A4" s="11" t="inlineStr">
        <is>
          <t>First day</t>
        </is>
      </c>
      <c r="B4" s="11" t="inlineStr">
        <is>
          <t>Last day</t>
        </is>
      </c>
      <c r="C4" s="11" t="inlineStr">
        <is>
          <t>Tasks</t>
        </is>
      </c>
      <c r="D4" s="11" t="inlineStr">
        <is>
          <t>From</t>
        </is>
      </c>
      <c r="E4" s="11" t="inlineStr">
        <is>
          <t>To</t>
        </is>
      </c>
      <c r="F4" s="11" t="inlineStr">
        <is>
          <t>Owner</t>
        </is>
      </c>
      <c r="G4" s="11" t="inlineStr">
        <is>
          <t>Status</t>
        </is>
      </c>
    </row>
    <row r="5">
      <c r="A5" s="13" t="n">
        <v>1</v>
      </c>
      <c r="B5" s="13" t="n">
        <v>1</v>
      </c>
      <c r="C5" s="12" t="inlineStr">
        <is>
          <t>Read the notice, confirm eligibility, verify SAM.gov and portal registrations, go or no-go, send letter requests</t>
        </is>
      </c>
      <c r="D5" s="22">
        <f>IF(OR('Writing Timeline'!$B$4="",A5=""),"",'Writing Timeline'!$B$4-(14-A5))</f>
        <v/>
      </c>
      <c r="E5" s="22">
        <f>IF(OR('Writing Timeline'!$B$4="",B5=""),"",'Writing Timeline'!$B$4-(14-B5))</f>
        <v/>
      </c>
      <c r="F5" s="6" t="n"/>
      <c r="G5" s="6" t="inlineStr">
        <is>
          <t>Not started</t>
        </is>
      </c>
    </row>
    <row r="6">
      <c r="A6" s="13" t="n">
        <v>2</v>
      </c>
      <c r="B6" s="13" t="n">
        <v>2</v>
      </c>
      <c r="C6" s="12" t="inlineStr">
        <is>
          <t>Lock scope on one page: need, population, activities, outcomes, request amount</t>
        </is>
      </c>
      <c r="D6" s="22">
        <f>IF(OR('Writing Timeline'!$B$4="",A6=""),"",'Writing Timeline'!$B$4-(14-A6))</f>
        <v/>
      </c>
      <c r="E6" s="22">
        <f>IF(OR('Writing Timeline'!$B$4="",B6=""),"",'Writing Timeline'!$B$4-(14-B6))</f>
        <v/>
      </c>
      <c r="F6" s="6" t="n"/>
      <c r="G6" s="6" t="inlineStr">
        <is>
          <t>Not started</t>
        </is>
      </c>
    </row>
    <row r="7">
      <c r="A7" s="13" t="n">
        <v>3</v>
      </c>
      <c r="B7" s="13" t="n">
        <v>4</v>
      </c>
      <c r="C7" s="12" t="inlineStr">
        <is>
          <t>Finance builds the budget first, fixing the scope the narrative describes</t>
        </is>
      </c>
      <c r="D7" s="22">
        <f>IF(OR('Writing Timeline'!$B$4="",A7=""),"",'Writing Timeline'!$B$4-(14-A7))</f>
        <v/>
      </c>
      <c r="E7" s="22">
        <f>IF(OR('Writing Timeline'!$B$4="",B7=""),"",'Writing Timeline'!$B$4-(14-B7))</f>
        <v/>
      </c>
      <c r="F7" s="6" t="n"/>
      <c r="G7" s="6" t="inlineStr">
        <is>
          <t>Not started</t>
        </is>
      </c>
    </row>
    <row r="8">
      <c r="A8" s="13" t="n">
        <v>5</v>
      </c>
      <c r="B8" s="13" t="n">
        <v>5</v>
      </c>
      <c r="C8" s="12" t="inlineStr">
        <is>
          <t>Build the project timeline from the budget lines</t>
        </is>
      </c>
      <c r="D8" s="22">
        <f>IF(OR('Writing Timeline'!$B$4="",A8=""),"",'Writing Timeline'!$B$4-(14-A8))</f>
        <v/>
      </c>
      <c r="E8" s="22">
        <f>IF(OR('Writing Timeline'!$B$4="",B8=""),"",'Writing Timeline'!$B$4-(14-B8))</f>
        <v/>
      </c>
      <c r="F8" s="6" t="n"/>
      <c r="G8" s="6" t="inlineStr">
        <is>
          <t>Not started</t>
        </is>
      </c>
    </row>
    <row r="9">
      <c r="A9" s="13" t="n">
        <v>6</v>
      </c>
      <c r="B9" s="13" t="n">
        <v>8</v>
      </c>
      <c r="C9" s="12" t="inlineStr">
        <is>
          <t>Draft the narrative: need, approach, capacity, evaluation</t>
        </is>
      </c>
      <c r="D9" s="22">
        <f>IF(OR('Writing Timeline'!$B$4="",A9=""),"",'Writing Timeline'!$B$4-(14-A9))</f>
        <v/>
      </c>
      <c r="E9" s="22">
        <f>IF(OR('Writing Timeline'!$B$4="",B9=""),"",'Writing Timeline'!$B$4-(14-B9))</f>
        <v/>
      </c>
      <c r="F9" s="6" t="n"/>
      <c r="G9" s="6" t="inlineStr">
        <is>
          <t>Not started</t>
        </is>
      </c>
    </row>
    <row r="10">
      <c r="A10" s="13" t="n">
        <v>9</v>
      </c>
      <c r="B10" s="13" t="n">
        <v>9</v>
      </c>
      <c r="C10" s="12" t="inlineStr">
        <is>
          <t>Assemble attachments, chase outstanding letters</t>
        </is>
      </c>
      <c r="D10" s="22">
        <f>IF(OR('Writing Timeline'!$B$4="",A10=""),"",'Writing Timeline'!$B$4-(14-A10))</f>
        <v/>
      </c>
      <c r="E10" s="22">
        <f>IF(OR('Writing Timeline'!$B$4="",B10=""),"",'Writing Timeline'!$B$4-(14-B10))</f>
        <v/>
      </c>
      <c r="F10" s="6" t="n"/>
      <c r="G10" s="6" t="inlineStr">
        <is>
          <t>Not started</t>
        </is>
      </c>
    </row>
    <row r="11">
      <c r="A11" s="13" t="n">
        <v>10</v>
      </c>
      <c r="B11" s="13" t="n">
        <v>10</v>
      </c>
      <c r="C11" s="12" t="inlineStr">
        <is>
          <t>One reviewer reads the package against the scoring criteria</t>
        </is>
      </c>
      <c r="D11" s="22">
        <f>IF(OR('Writing Timeline'!$B$4="",A11=""),"",'Writing Timeline'!$B$4-(14-A11))</f>
        <v/>
      </c>
      <c r="E11" s="22">
        <f>IF(OR('Writing Timeline'!$B$4="",B11=""),"",'Writing Timeline'!$B$4-(14-B11))</f>
        <v/>
      </c>
      <c r="F11" s="6" t="n"/>
      <c r="G11" s="6" t="inlineStr">
        <is>
          <t>Not started</t>
        </is>
      </c>
    </row>
    <row r="12">
      <c r="A12" s="13" t="n">
        <v>11</v>
      </c>
      <c r="B12" s="13" t="n">
        <v>11</v>
      </c>
      <c r="C12" s="12" t="inlineStr">
        <is>
          <t>Revise from that review only</t>
        </is>
      </c>
      <c r="D12" s="22">
        <f>IF(OR('Writing Timeline'!$B$4="",A12=""),"",'Writing Timeline'!$B$4-(14-A12))</f>
        <v/>
      </c>
      <c r="E12" s="22">
        <f>IF(OR('Writing Timeline'!$B$4="",B12=""),"",'Writing Timeline'!$B$4-(14-B12))</f>
        <v/>
      </c>
      <c r="F12" s="6" t="n"/>
      <c r="G12" s="6" t="inlineStr">
        <is>
          <t>Not started</t>
        </is>
      </c>
    </row>
    <row r="13">
      <c r="A13" s="13" t="n">
        <v>12</v>
      </c>
      <c r="B13" s="13" t="n">
        <v>12</v>
      </c>
      <c r="C13" s="12" t="inlineStr">
        <is>
          <t>Format, page-limit check, signatures, final package</t>
        </is>
      </c>
      <c r="D13" s="22">
        <f>IF(OR('Writing Timeline'!$B$4="",A13=""),"",'Writing Timeline'!$B$4-(14-A13))</f>
        <v/>
      </c>
      <c r="E13" s="22">
        <f>IF(OR('Writing Timeline'!$B$4="",B13=""),"",'Writing Timeline'!$B$4-(14-B13))</f>
        <v/>
      </c>
      <c r="F13" s="6" t="n"/>
      <c r="G13" s="6" t="inlineStr">
        <is>
          <t>Not started</t>
        </is>
      </c>
    </row>
    <row r="14">
      <c r="A14" s="13" t="n">
        <v>13</v>
      </c>
      <c r="B14" s="13" t="n">
        <v>14</v>
      </c>
      <c r="C14" s="12" t="inlineStr">
        <is>
          <t>Submit, then hold the last day for validation errors</t>
        </is>
      </c>
      <c r="D14" s="22">
        <f>IF(OR('Writing Timeline'!$B$4="",A14=""),"",'Writing Timeline'!$B$4-(14-A14))</f>
        <v/>
      </c>
      <c r="E14" s="22">
        <f>IF(OR('Writing Timeline'!$B$4="",B14=""),"",'Writing Timeline'!$B$4-(14-B14))</f>
        <v/>
      </c>
      <c r="F14" s="6" t="n"/>
      <c r="G14" s="6" t="inlineStr">
        <is>
          <t>Not started</t>
        </is>
      </c>
    </row>
    <row r="16">
      <c r="A16" t="inlineStr">
        <is>
          <t>Some things will not compress. SAM.gov registration can take up to 10 business days to become active, so a lapsed one ends a two-week sprint on day one. Signatures run on somebody else's calendar, so the request goes out on day 1 with a placeholder.</t>
        </is>
      </c>
    </row>
  </sheetData>
  <conditionalFormatting sqref="G5:G14">
    <cfRule type="expression" priority="1" dxfId="3">
      <formula>G5="Done"</formula>
    </cfRule>
  </conditionalFormatting>
  <dataValidations count="1">
    <dataValidation sqref="G5:G14" showDropDown="0" showInputMessage="0" showErrorMessage="0" allowBlank="1" type="list">
      <formula1>"Not started,In progress,Done"</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22" customWidth="1" min="1" max="1"/>
    <col width="46" customWidth="1" min="2" max="2"/>
    <col width="58" customWidth="1" min="3" max="3"/>
    <col width="52" customWidth="1" min="4" max="4"/>
  </cols>
  <sheetData>
    <row r="1">
      <c r="A1" s="1" t="inlineStr">
        <is>
          <t>Timeline Checks</t>
        </is>
      </c>
    </row>
    <row r="2">
      <c r="A2" t="inlineStr">
        <is>
          <t>Run these before the timeline goes into the proposal. Rows 5 to 11 are calculated from the Project Timeline tab; rows 12 and 13 you confirm by hand.</t>
        </is>
      </c>
    </row>
    <row r="4">
      <c r="A4" s="11" t="inlineStr">
        <is>
          <t>Check</t>
        </is>
      </c>
      <c r="B4" s="11" t="inlineStr">
        <is>
          <t>What to compare</t>
        </is>
      </c>
      <c r="C4" s="11" t="inlineStr">
        <is>
          <t>Result</t>
        </is>
      </c>
      <c r="D4" s="11" t="inlineStr">
        <is>
          <t>Fix when it fails</t>
        </is>
      </c>
    </row>
    <row r="5">
      <c r="A5" s="25" t="inlineStr">
        <is>
          <t>Period length</t>
        </is>
      </c>
      <c r="B5" s="26" t="inlineStr">
        <is>
          <t>Timeline end month equals the period of performance</t>
        </is>
      </c>
      <c r="C5" s="14">
        <f>IF(COUNT('Project Timeline'!$C$10:$C$59)=0,"",IF(MAX('Project Timeline'!$C$10:$C$59)='Project Timeline'!$B$5,"OK: the last row ends in month "&amp;'Project Timeline'!$B$5,"Check: the last row ends in month "&amp;MAX('Project Timeline'!$C$10:$C$59)&amp;", the period is "&amp;'Project Timeline'!$B$5&amp;" months"))</f>
        <v/>
      </c>
      <c r="D5" s="26" t="inlineStr">
        <is>
          <t>Extend or trim rows so the timeline covers the whole period of performance</t>
        </is>
      </c>
    </row>
    <row r="6">
      <c r="A6" s="25" t="inlineStr">
        <is>
          <t>Inside the period</t>
        </is>
      </c>
      <c r="B6" s="26" t="inlineStr">
        <is>
          <t>No row ends after the period of performance or has its months reversed</t>
        </is>
      </c>
      <c r="C6" s="14">
        <f>IF(COUNT('Project Timeline'!$C$10:$C$59)=0,"",IF(COUNTIF('Project Timeline'!$I$10:$I$59,"No*")+COUNTIF('Project Timeline'!$I$10:$I$59,"Check*")=0,"OK: every row fits","Check: "&amp;(COUNTIF('Project Timeline'!$I$10:$I$59,"No*")+COUNTIF('Project Timeline'!$I$10:$I$59,"Check*"))&amp;" row(s) to fix"))</f>
        <v/>
      </c>
      <c r="D6" s="26" t="inlineStr">
        <is>
          <t>Activities after the period are not fundable; closeout is the only exception</t>
        </is>
      </c>
    </row>
    <row r="7">
      <c r="A7" s="25" t="inlineStr">
        <is>
          <t>Budget boundaries</t>
        </is>
      </c>
      <c r="B7" s="26" t="inlineStr">
        <is>
          <t>Year-boundary activities sit on the correct side</t>
        </is>
      </c>
      <c r="C7" s="14">
        <f>IF(COUNT('Project Timeline'!$C$10:$C$59)=0,"",IF(COUNTIF('Project Timeline'!$H$10:$H$59,"Yes*")=0,"OK: no row crosses a budget period","Check: "&amp;COUNTIF('Project Timeline'!$H$10:$H$59,"Yes*")&amp;" row(s) cross a budget period; confirm each is funded in both"))</f>
        <v/>
      </c>
      <c r="D7" s="26" t="inlineStr">
        <is>
          <t>Split the row at the boundary, or confirm the budget funds it in both periods</t>
        </is>
      </c>
    </row>
    <row r="8">
      <c r="A8" s="25" t="inlineStr">
        <is>
          <t>Reporting</t>
        </is>
      </c>
      <c r="B8" s="26" t="inlineStr">
        <is>
          <t>Interim and final report dates are timeline rows</t>
        </is>
      </c>
      <c r="C8" s="14">
        <f>IF(COUNTIF('Project Timeline'!$A$10:$A$59,"*report*")&gt;0,"OK: "&amp;COUNTIF('Project Timeline'!$A$10:$A$59,"*report*")&amp;" row(s) name a report","Check: no row names a report")</f>
        <v/>
      </c>
      <c r="D8" s="26" t="inlineStr">
        <is>
          <t>Put interim and final report dates on the timeline as work</t>
        </is>
      </c>
    </row>
    <row r="9">
      <c r="A9" s="25" t="inlineStr">
        <is>
          <t>Verifiable milestones</t>
        </is>
      </c>
      <c r="B9" s="26" t="inlineStr">
        <is>
          <t>Every activity has a deliverable with a number or an artifact</t>
        </is>
      </c>
      <c r="C9" s="14">
        <f>IF(COUNTA('Project Timeline'!$A$10:$A$59)=0,"",IF(SUMPRODUCT(('Project Timeline'!$A$10:$A$59&lt;&gt;"")*('Project Timeline'!$E$10:$E$59=""))=0,"OK: every row has a deliverable","Check: "&amp;SUMPRODUCT(('Project Timeline'!$A$10:$A$59&lt;&gt;"")*('Project Timeline'!$E$10:$E$59=""))&amp;" row(s) without a deliverable"))</f>
        <v/>
      </c>
      <c r="D9" s="26" t="inlineStr">
        <is>
          <t>Attach a number or an artifact to every milestone</t>
        </is>
      </c>
    </row>
    <row r="10">
      <c r="A10" s="25" t="inlineStr">
        <is>
          <t>Spread across the period</t>
        </is>
      </c>
      <c r="B10" s="26" t="inlineStr">
        <is>
          <t>Deliverables are due in the second half, not only the first</t>
        </is>
      </c>
      <c r="C10" s="14">
        <f>IF(COUNT('Project Timeline'!$C$10:$C$59)=0,"",IF(SUMPRODUCT(('Project Timeline'!$E$10:$E$59&lt;&gt;"")*('Project Timeline'!$C$10:$C$59&gt;'Project Timeline'!$B$5/2))&gt;0,"OK: "&amp;SUMPRODUCT(('Project Timeline'!$E$10:$E$59&lt;&gt;"")*('Project Timeline'!$C$10:$C$59&gt;'Project Timeline'!$B$5/2))&amp;" deliverable(s) due in the second half","Check: nothing verifiable is due in the second half"))</f>
        <v/>
      </c>
      <c r="D10" s="26" t="inlineStr">
        <is>
          <t>Spread deliverables across all quarters</t>
        </is>
      </c>
    </row>
    <row r="11">
      <c r="A11" s="25" t="inlineStr">
        <is>
          <t>Evaluation timing</t>
        </is>
      </c>
      <c r="B11" s="26" t="inlineStr">
        <is>
          <t>Data collection points appear in the evaluation plan</t>
        </is>
      </c>
      <c r="C11" s="14">
        <f>IF(COUNTA('Project Timeline'!$F$10:$F$59)=0,"Check: no row names evaluation data",COUNTA('Project Timeline'!$F$10:$F$59)&amp;" row(s) collect evaluation data: match each to the evaluation plan")</f>
        <v/>
      </c>
      <c r="D11" s="26" t="inlineStr">
        <is>
          <t>Add a data collection row per measure, with the same wording as the evaluation plan</t>
        </is>
      </c>
    </row>
    <row r="12">
      <c r="A12" s="25" t="inlineStr">
        <is>
          <t>Staffing</t>
        </is>
      </c>
      <c r="B12" s="26" t="inlineStr">
        <is>
          <t>Each activity's owner is funded during those months</t>
        </is>
      </c>
      <c r="C12" s="12" t="inlineStr">
        <is>
          <t>Not checked yet</t>
        </is>
      </c>
      <c r="D12" s="26" t="inlineStr">
        <is>
          <t>Build the timeline after the budget; move or re-fund rows whose owner is not funded</t>
        </is>
      </c>
    </row>
    <row r="13">
      <c r="A13" s="25" t="inlineStr">
        <is>
          <t>Same nouns</t>
        </is>
      </c>
      <c r="B13" s="26" t="inlineStr">
        <is>
          <t>Row labels match the budget categories and the logic model activities</t>
        </is>
      </c>
      <c r="C13" s="12" t="inlineStr">
        <is>
          <t>Not checked yet</t>
        </is>
      </c>
      <c r="D13" s="26" t="inlineStr">
        <is>
          <t>Rename rows so a reviewer never has to translate between pages</t>
        </is>
      </c>
    </row>
  </sheetData>
  <conditionalFormatting sqref="C5:C13">
    <cfRule type="expression" priority="1" dxfId="3">
      <formula>OR(LEFT(C5,2)="OK",C5="Yes")</formula>
    </cfRule>
    <cfRule type="expression" priority="2" dxfId="0">
      <formula>OR(LEFT(C5,5)="Check",C5="No")</formula>
    </cfRule>
  </conditionalFormatting>
  <dataValidations count="1">
    <dataValidation sqref="C12:C13" showDropDown="0" showInputMessage="0" showErrorMessage="0" allowBlank="1" type="list">
      <formula1>"Not checked yet,Yes,No"</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dc:creator>
  <dc:title xmlns:dc="http://purl.org/dc/elements/1.1/">Grant Proposal Timeline Template</dc:title>
  <dc:subject xmlns:dc="http://purl.org/dc/elements/1.1/">Grant proposal timeline: project timeline in project months, quarter view, and a writing schedule counted back from the deadline</dc:subject>
  <dcterms:created xmlns:dcterms="http://purl.org/dc/terms/" xmlns:xsi="http://www.w3.org/2001/XMLSchema-instance" xsi:type="dcterms:W3CDTF">2026-10-06T12:00:00Z</dcterms:created>
  <dcterms:modified xmlns:dcterms="http://purl.org/dc/terms/" xmlns:xsi="http://www.w3.org/2001/XMLSchema-instance" xsi:type="dcterms:W3CDTF">2026-10-07T01:00:37Z</dcterms:modified>
  <cp:lastModifiedBy>GrantCue</cp:lastModifiedBy>
</cp:coreProperties>
</file>